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35" windowWidth="1134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<sst xmlns="http://schemas.openxmlformats.org/spreadsheetml/2006/main" count="11" uniqueCount="9">
  <si>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Initial Speed</t>
  </si>
  <si>
    <t>Angle of Projection</t>
  </si>
  <si>
    <t>Starting Height</t>
  </si>
  <si>
    <t>X</t>
  </si>
  <si>
    <t>Y</t>
  </si>
  <si>
    <t>V</t>
  </si>
  <si>
    <t>T</t>
  </si>
  <si>
    <t>Time</t>
  </si>
  <si>
    <t>Velocity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</si>
</sst>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27.75"/>
      <name val="Arial"/>
      <family val="0"/>
    </font>
    <font>
      <sz val="37.75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7.5"/>
      <name val="Arial"/>
      <family val="2"/>
    </font>
    <font>
      <b/>
      <sz val="15.25"/>
      <color indexed="12"/>
      <name val="Arial"/>
      <family val="2"/>
    </font>
    <font>
      <b/>
      <sz val="16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3" fillId="6" borderId="0" xfId="0" applyFont="1" applyFill="1" applyAlignment="1">
      <alignment/>
    </xf>
    <xf numFmtId="0" fontId="4" fillId="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8" borderId="0" xfId="0" applyFont="1" applyFill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9"/>
          <c:h val="0.96675"/>
        </c:manualLayout>
      </c:layout>
      <c:scatterChart>
        <c:scatterStyle val="smoothMarker"/>
        <c:varyColors val="0"/>
        <c:ser>
          <c:idx val="0"/>
          <c:order val="0"/>
          <c:tx>
            <c:v>Displacement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Sheet2!$F$1:$F$60</c:f>
              <c:numCache>
                <c:ptCount val="60"/>
                <c:pt idx="0">
                  <c:v>0</c:v>
                </c:pt>
                <c:pt idx="1">
                  <c:v>7.149742845404133</c:v>
                </c:pt>
                <c:pt idx="2">
                  <c:v>14.299485690808266</c:v>
                </c:pt>
                <c:pt idx="3">
                  <c:v>21.449228536212402</c:v>
                </c:pt>
                <c:pt idx="4">
                  <c:v>28.598971381616533</c:v>
                </c:pt>
                <c:pt idx="5">
                  <c:v>35.74871422702066</c:v>
                </c:pt>
                <c:pt idx="6">
                  <c:v>42.8984570724248</c:v>
                </c:pt>
                <c:pt idx="7">
                  <c:v>50.048199917828924</c:v>
                </c:pt>
                <c:pt idx="8">
                  <c:v>57.19794276323306</c:v>
                </c:pt>
                <c:pt idx="9">
                  <c:v>64.34768560863719</c:v>
                </c:pt>
                <c:pt idx="10">
                  <c:v>71.49742845404131</c:v>
                </c:pt>
                <c:pt idx="11">
                  <c:v>78.64717129944545</c:v>
                </c:pt>
                <c:pt idx="12">
                  <c:v>85.7969141448496</c:v>
                </c:pt>
                <c:pt idx="13">
                  <c:v>92.94665699025373</c:v>
                </c:pt>
                <c:pt idx="14">
                  <c:v>100.09639983565786</c:v>
                </c:pt>
                <c:pt idx="15">
                  <c:v>107.24614268106201</c:v>
                </c:pt>
                <c:pt idx="16">
                  <c:v>114.39588552646615</c:v>
                </c:pt>
                <c:pt idx="17">
                  <c:v>121.54562837187028</c:v>
                </c:pt>
                <c:pt idx="18">
                  <c:v>128.6953712172744</c:v>
                </c:pt>
                <c:pt idx="19">
                  <c:v>135.84511406267856</c:v>
                </c:pt>
                <c:pt idx="20">
                  <c:v>142.99485690808268</c:v>
                </c:pt>
                <c:pt idx="21">
                  <c:v>150.14459975348683</c:v>
                </c:pt>
                <c:pt idx="22">
                  <c:v>157.29434259889095</c:v>
                </c:pt>
                <c:pt idx="23">
                  <c:v>164.4440854442951</c:v>
                </c:pt>
                <c:pt idx="24">
                  <c:v>171.59382828969925</c:v>
                </c:pt>
                <c:pt idx="25">
                  <c:v>178.74357113510337</c:v>
                </c:pt>
                <c:pt idx="26">
                  <c:v>185.89331398050751</c:v>
                </c:pt>
                <c:pt idx="27">
                  <c:v>193.04305682591166</c:v>
                </c:pt>
                <c:pt idx="28">
                  <c:v>200.1927996713158</c:v>
                </c:pt>
                <c:pt idx="29">
                  <c:v>207.34254251671993</c:v>
                </c:pt>
                <c:pt idx="30">
                  <c:v>214.49228536212408</c:v>
                </c:pt>
                <c:pt idx="31">
                  <c:v>221.64202820752823</c:v>
                </c:pt>
                <c:pt idx="32">
                  <c:v>228.79177105293235</c:v>
                </c:pt>
                <c:pt idx="33">
                  <c:v>235.9415138983365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xVal>
          <c:yVal>
            <c:numRef>
              <c:f>Sheet2!$E$1:$E$60</c:f>
              <c:numCache>
                <c:ptCount val="60"/>
                <c:pt idx="0">
                  <c:v>22</c:v>
                </c:pt>
                <c:pt idx="1">
                  <c:v>27.593747597658506</c:v>
                </c:pt>
                <c:pt idx="2">
                  <c:v>32.79549519531701</c:v>
                </c:pt>
                <c:pt idx="3">
                  <c:v>37.60524279297552</c:v>
                </c:pt>
                <c:pt idx="4">
                  <c:v>42.022990390634014</c:v>
                </c:pt>
                <c:pt idx="5">
                  <c:v>46.04873798829252</c:v>
                </c:pt>
                <c:pt idx="6">
                  <c:v>49.68248558595103</c:v>
                </c:pt>
                <c:pt idx="7">
                  <c:v>52.92423318360953</c:v>
                </c:pt>
                <c:pt idx="8">
                  <c:v>55.77398078126803</c:v>
                </c:pt>
                <c:pt idx="9">
                  <c:v>58.23172837892653</c:v>
                </c:pt>
                <c:pt idx="10">
                  <c:v>60.297475976585034</c:v>
                </c:pt>
                <c:pt idx="11">
                  <c:v>61.97122357424354</c:v>
                </c:pt>
                <c:pt idx="12">
                  <c:v>63.25297117190205</c:v>
                </c:pt>
                <c:pt idx="13">
                  <c:v>64.14271876956056</c:v>
                </c:pt>
                <c:pt idx="14">
                  <c:v>64.64046636721906</c:v>
                </c:pt>
                <c:pt idx="15">
                  <c:v>64.74621396487755</c:v>
                </c:pt>
                <c:pt idx="16">
                  <c:v>64.45996156253605</c:v>
                </c:pt>
                <c:pt idx="17">
                  <c:v>63.781709160194566</c:v>
                </c:pt>
                <c:pt idx="18">
                  <c:v>62.71145675785307</c:v>
                </c:pt>
                <c:pt idx="19">
                  <c:v>61.249204355511566</c:v>
                </c:pt>
                <c:pt idx="20">
                  <c:v>59.39495195317008</c:v>
                </c:pt>
                <c:pt idx="21">
                  <c:v>57.14869955082857</c:v>
                </c:pt>
                <c:pt idx="22">
                  <c:v>54.510447148487074</c:v>
                </c:pt>
                <c:pt idx="23">
                  <c:v>51.48019474614554</c:v>
                </c:pt>
                <c:pt idx="24">
                  <c:v>48.05794234380407</c:v>
                </c:pt>
                <c:pt idx="25">
                  <c:v>44.24368994146256</c:v>
                </c:pt>
                <c:pt idx="26">
                  <c:v>40.03743753912104</c:v>
                </c:pt>
                <c:pt idx="27">
                  <c:v>35.43918513677954</c:v>
                </c:pt>
                <c:pt idx="28">
                  <c:v>30.448932734438046</c:v>
                </c:pt>
                <c:pt idx="29">
                  <c:v>25.066680332096553</c:v>
                </c:pt>
                <c:pt idx="30">
                  <c:v>19.292427929755064</c:v>
                </c:pt>
                <c:pt idx="31">
                  <c:v>13.126175527413551</c:v>
                </c:pt>
                <c:pt idx="32">
                  <c:v>6.567923125072014</c:v>
                </c:pt>
                <c:pt idx="33">
                  <c:v>-0.3823292772695197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yVal>
          <c:smooth val="1"/>
        </c:ser>
        <c:ser>
          <c:idx val="1"/>
          <c:order val="1"/>
          <c:tx>
            <c:v>Velocity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Sheet2!$F$1:$F$60</c:f>
              <c:numCache>
                <c:ptCount val="60"/>
                <c:pt idx="0">
                  <c:v>0</c:v>
                </c:pt>
                <c:pt idx="1">
                  <c:v>7.149742845404133</c:v>
                </c:pt>
                <c:pt idx="2">
                  <c:v>14.299485690808266</c:v>
                </c:pt>
                <c:pt idx="3">
                  <c:v>21.449228536212402</c:v>
                </c:pt>
                <c:pt idx="4">
                  <c:v>28.598971381616533</c:v>
                </c:pt>
                <c:pt idx="5">
                  <c:v>35.74871422702066</c:v>
                </c:pt>
                <c:pt idx="6">
                  <c:v>42.8984570724248</c:v>
                </c:pt>
                <c:pt idx="7">
                  <c:v>50.048199917828924</c:v>
                </c:pt>
                <c:pt idx="8">
                  <c:v>57.19794276323306</c:v>
                </c:pt>
                <c:pt idx="9">
                  <c:v>64.34768560863719</c:v>
                </c:pt>
                <c:pt idx="10">
                  <c:v>71.49742845404131</c:v>
                </c:pt>
                <c:pt idx="11">
                  <c:v>78.64717129944545</c:v>
                </c:pt>
                <c:pt idx="12">
                  <c:v>85.7969141448496</c:v>
                </c:pt>
                <c:pt idx="13">
                  <c:v>92.94665699025373</c:v>
                </c:pt>
                <c:pt idx="14">
                  <c:v>100.09639983565786</c:v>
                </c:pt>
                <c:pt idx="15">
                  <c:v>107.24614268106201</c:v>
                </c:pt>
                <c:pt idx="16">
                  <c:v>114.39588552646615</c:v>
                </c:pt>
                <c:pt idx="17">
                  <c:v>121.54562837187028</c:v>
                </c:pt>
                <c:pt idx="18">
                  <c:v>128.6953712172744</c:v>
                </c:pt>
                <c:pt idx="19">
                  <c:v>135.84511406267856</c:v>
                </c:pt>
                <c:pt idx="20">
                  <c:v>142.99485690808268</c:v>
                </c:pt>
                <c:pt idx="21">
                  <c:v>150.14459975348683</c:v>
                </c:pt>
                <c:pt idx="22">
                  <c:v>157.29434259889095</c:v>
                </c:pt>
                <c:pt idx="23">
                  <c:v>164.4440854442951</c:v>
                </c:pt>
                <c:pt idx="24">
                  <c:v>171.59382828969925</c:v>
                </c:pt>
                <c:pt idx="25">
                  <c:v>178.74357113510337</c:v>
                </c:pt>
                <c:pt idx="26">
                  <c:v>185.89331398050751</c:v>
                </c:pt>
                <c:pt idx="27">
                  <c:v>193.04305682591166</c:v>
                </c:pt>
                <c:pt idx="28">
                  <c:v>200.1927996713158</c:v>
                </c:pt>
                <c:pt idx="29">
                  <c:v>207.34254251671993</c:v>
                </c:pt>
                <c:pt idx="30">
                  <c:v>214.49228536212408</c:v>
                </c:pt>
                <c:pt idx="31">
                  <c:v>221.64202820752823</c:v>
                </c:pt>
                <c:pt idx="32">
                  <c:v>228.79177105293235</c:v>
                </c:pt>
                <c:pt idx="33">
                  <c:v>235.9415138983365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xVal>
          <c:yVal>
            <c:numRef>
              <c:f>Sheet2!$G$1:$G$60</c:f>
              <c:numCache>
                <c:ptCount val="60"/>
                <c:pt idx="0">
                  <c:v>46</c:v>
                </c:pt>
                <c:pt idx="1">
                  <c:v>44.79243850345606</c:v>
                </c:pt>
                <c:pt idx="2">
                  <c:v>43.63952674092361</c:v>
                </c:pt>
                <c:pt idx="3">
                  <c:v>42.54570767137009</c:v>
                </c:pt>
                <c:pt idx="4">
                  <c:v>41.51565232949584</c:v>
                </c:pt>
                <c:pt idx="5">
                  <c:v>40.55421969942791</c:v>
                </c:pt>
                <c:pt idx="6">
                  <c:v>39.6663999187645</c:v>
                </c:pt>
                <c:pt idx="7">
                  <c:v>38.85723908876251</c:v>
                </c:pt>
                <c:pt idx="8">
                  <c:v>38.13174499924107</c:v>
                </c:pt>
                <c:pt idx="9">
                  <c:v>37.49477461957919</c:v>
                </c:pt>
                <c:pt idx="10">
                  <c:v>36.95090622513788</c:v>
                </c:pt>
                <c:pt idx="11">
                  <c:v>36.50430136223438</c:v>
                </c:pt>
                <c:pt idx="12">
                  <c:v>36.15856420034844</c:v>
                </c:pt>
                <c:pt idx="13">
                  <c:v>35.91660774790143</c:v>
                </c:pt>
                <c:pt idx="14">
                  <c:v>35.780537435909295</c:v>
                </c:pt>
                <c:pt idx="15">
                  <c:v>35.75156229157545</c:v>
                </c:pt>
                <c:pt idx="16">
                  <c:v>35.82994213467688</c:v>
                </c:pt>
                <c:pt idx="17">
                  <c:v>36.01497605802601</c:v>
                </c:pt>
                <c:pt idx="18">
                  <c:v>36.30503336379241</c:v>
                </c:pt>
                <c:pt idx="19">
                  <c:v>36.69762382814415</c:v>
                </c:pt>
                <c:pt idx="20">
                  <c:v>37.18950042307461</c:v>
                </c:pt>
                <c:pt idx="21">
                  <c:v>37.77678505118931</c:v>
                </c:pt>
                <c:pt idx="22">
                  <c:v>38.455106759566455</c:v>
                </c:pt>
                <c:pt idx="23">
                  <c:v>39.2197422604426</c:v>
                </c:pt>
                <c:pt idx="24">
                  <c:v>40.06575008734318</c:v>
                </c:pt>
                <c:pt idx="25">
                  <c:v>40.988091894443365</c:v>
                </c:pt>
                <c:pt idx="26">
                  <c:v>41.98173679391108</c:v>
                </c:pt>
                <c:pt idx="27">
                  <c:v>43.041746843258124</c:v>
                </c:pt>
                <c:pt idx="28">
                  <c:v>44.16334360535912</c:v>
                </c:pt>
                <c:pt idx="29">
                  <c:v>45.34195700993626</c:v>
                </c:pt>
                <c:pt idx="30">
                  <c:v>46.57325855656657</c:v>
                </c:pt>
                <c:pt idx="31">
                  <c:v>47.853181290930856</c:v>
                </c:pt>
                <c:pt idx="32">
                  <c:v>49.177929061201716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yVal>
          <c:smooth val="1"/>
        </c:ser>
        <c:ser>
          <c:idx val="2"/>
          <c:order val="2"/>
          <c:tx>
            <c:v>Point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Sheet1!$I$2</c:f>
              <c:numCache/>
            </c:numRef>
          </c:xVal>
          <c:yVal>
            <c:numRef>
              <c:f>Sheet1!$J$2</c:f>
              <c:numCache/>
            </c:numRef>
          </c:yVal>
          <c:smooth val="1"/>
        </c:ser>
        <c:axId val="43095983"/>
        <c:axId val="52319528"/>
      </c:scatterChart>
      <c:valAx>
        <c:axId val="43095983"/>
        <c:scaling>
          <c:orientation val="minMax"/>
          <c:max val="2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2"/>
              <c:y val="0.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52319528"/>
        <c:crosses val="autoZero"/>
        <c:crossBetween val="midCat"/>
        <c:dispUnits/>
      </c:valAx>
      <c:valAx>
        <c:axId val="52319528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1225"/>
              <c:y val="0.1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4309598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0425"/>
          <c:w val="0.15"/>
          <c:h val="0.11075"/>
        </c:manualLayout>
      </c:layout>
      <c:overlay val="0"/>
      <c:spPr>
        <a:solidFill>
          <a:srgbClr val="00FFFF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</c:spPr>
  <c:txPr>
    <a:bodyPr vert="horz" rot="0"/>
    <a:lstStyle/>
    <a:p>
      <a:pPr>
        <a:defRPr lang="en-US" cap="none" sz="2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13</xdr:col>
      <xdr:colOff>542925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0" y="628650"/>
        <a:ext cx="984885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2853"/>
  <sheetViews>
    <sheetView showRowColHeaders="0" tabSelected="1" zoomScale="78" zoomScaleNormal="78" workbookViewId="0" topLeftCell="A1">
      <pane xSplit="16" ySplit="40" topLeftCell="Q41" activePane="bottomRight" state="frozen"/>
      <selection pane="topLeft" activeCell="A1" sqref="A1"/>
      <selection pane="topRight" activeCell="Q1" sqref="Q1"/>
      <selection pane="bottomLeft" activeCell="A41" sqref="A41"/>
      <selection pane="bottomRight" activeCell="Q2" sqref="Q2"/>
    </sheetView>
  </sheetViews>
  <sheetFormatPr defaultColWidth="9.140625" defaultRowHeight="12.75"/>
  <cols>
    <col min="1" max="1" width="20.140625" style="0" customWidth="1"/>
    <col min="2" max="2" width="7.28125" style="0" customWidth="1"/>
    <col min="3" max="3" width="14.140625" style="0" customWidth="1"/>
    <col min="5" max="5" width="15.7109375" style="0" customWidth="1"/>
  </cols>
  <sheetData>
    <row r="1" spans="1:29" ht="23.25" customHeight="1">
      <c r="A1" s="1" t="s">
        <v>1</v>
      </c>
      <c r="B1" s="3">
        <f>Sheet2!A1</f>
        <v>39</v>
      </c>
      <c r="C1" s="2" t="s">
        <v>0</v>
      </c>
      <c r="D1" s="7">
        <f>Sheet2!A2</f>
        <v>46</v>
      </c>
      <c r="E1" s="6" t="s">
        <v>2</v>
      </c>
      <c r="F1" s="9">
        <f>Sheet2!A4</f>
        <v>22</v>
      </c>
      <c r="G1" s="4"/>
      <c r="H1" s="11" t="s">
        <v>7</v>
      </c>
      <c r="I1" s="11" t="s">
        <v>3</v>
      </c>
      <c r="J1" s="11" t="s">
        <v>4</v>
      </c>
      <c r="K1" s="11" t="s">
        <v>8</v>
      </c>
      <c r="L1" s="4"/>
      <c r="M1" s="4"/>
      <c r="N1" s="5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5:29" ht="12.75">
      <c r="E2" s="4"/>
      <c r="F2" s="4"/>
      <c r="G2" s="4"/>
      <c r="H2" s="10">
        <f>Sheet2!I2</f>
        <v>3.4</v>
      </c>
      <c r="I2" s="10">
        <f>Sheet2!J2</f>
        <v>121.54562837187025</v>
      </c>
      <c r="J2" s="10">
        <f>Sheet2!K2</f>
        <v>63.78170916019457</v>
      </c>
      <c r="K2" s="10">
        <f>Sheet2!L2</f>
        <v>36.01497605802601</v>
      </c>
      <c r="L2" s="4"/>
      <c r="M2" s="4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5:29" ht="12.75"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="4" customFormat="1" ht="12.75">
      <c r="N4" s="5"/>
    </row>
    <row r="5" s="4" customFormat="1" ht="12.75">
      <c r="N5" s="5"/>
    </row>
    <row r="6" s="4" customFormat="1" ht="12.75">
      <c r="N6" s="5"/>
    </row>
    <row r="7" s="4" customFormat="1" ht="12.75">
      <c r="N7" s="5"/>
    </row>
    <row r="8" s="4" customFormat="1" ht="12.75">
      <c r="N8" s="5"/>
    </row>
    <row r="9" s="4" customFormat="1" ht="12.75">
      <c r="N9" s="5"/>
    </row>
    <row r="10" s="4" customFormat="1" ht="12.75">
      <c r="N10" s="5"/>
    </row>
    <row r="11" s="4" customFormat="1" ht="12.75">
      <c r="N11" s="5"/>
    </row>
    <row r="12" s="4" customFormat="1" ht="12.75">
      <c r="N12" s="5"/>
    </row>
    <row r="13" s="4" customFormat="1" ht="12.75">
      <c r="N13" s="5"/>
    </row>
    <row r="14" s="4" customFormat="1" ht="12.75">
      <c r="N14" s="5"/>
    </row>
    <row r="15" s="4" customFormat="1" ht="12.75">
      <c r="N15" s="5"/>
    </row>
    <row r="16" s="4" customFormat="1" ht="12.75">
      <c r="N16" s="5"/>
    </row>
    <row r="17" s="4" customFormat="1" ht="12.75">
      <c r="N17" s="5"/>
    </row>
    <row r="18" s="4" customFormat="1" ht="12.75">
      <c r="N18" s="5"/>
    </row>
    <row r="19" s="4" customFormat="1" ht="12.75">
      <c r="N19" s="5"/>
    </row>
    <row r="20" s="4" customFormat="1" ht="12.75">
      <c r="N20" s="5"/>
    </row>
    <row r="21" s="4" customFormat="1" ht="12.75">
      <c r="N21" s="5"/>
    </row>
    <row r="22" s="4" customFormat="1" ht="12.75">
      <c r="N22" s="5"/>
    </row>
    <row r="23" s="4" customFormat="1" ht="12.75">
      <c r="N23" s="5"/>
    </row>
    <row r="24" s="4" customFormat="1" ht="12.75">
      <c r="N24" s="5"/>
    </row>
    <row r="25" s="4" customFormat="1" ht="12.75">
      <c r="N25" s="5"/>
    </row>
    <row r="26" s="4" customFormat="1" ht="12.75">
      <c r="N26" s="5"/>
    </row>
    <row r="27" s="4" customFormat="1" ht="12.75">
      <c r="N27" s="5"/>
    </row>
    <row r="28" s="4" customFormat="1" ht="12.75">
      <c r="N28" s="5"/>
    </row>
    <row r="29" s="4" customFormat="1" ht="12.75">
      <c r="N29" s="5"/>
    </row>
    <row r="30" s="4" customFormat="1" ht="12.75">
      <c r="N30" s="5"/>
    </row>
    <row r="31" s="4" customFormat="1" ht="12.75">
      <c r="N31" s="5"/>
    </row>
    <row r="32" s="4" customFormat="1" ht="12.75">
      <c r="N32" s="5"/>
    </row>
    <row r="33" s="4" customFormat="1" ht="12.75">
      <c r="N33" s="5"/>
    </row>
    <row r="34" s="4" customFormat="1" ht="12.75">
      <c r="N34" s="5"/>
    </row>
    <row r="35" s="4" customFormat="1" ht="12.75">
      <c r="N35" s="5"/>
    </row>
    <row r="36" s="4" customFormat="1" ht="12.75">
      <c r="N36" s="5"/>
    </row>
    <row r="37" spans="13:14" s="4" customFormat="1" ht="12.75">
      <c r="M37" s="5"/>
      <c r="N37" s="5"/>
    </row>
    <row r="38" s="4" customFormat="1" ht="12.75"/>
    <row r="39" s="4" customFormat="1" ht="12.75"/>
    <row r="40" s="4" customFormat="1" ht="12.75"/>
    <row r="948" spans="1:12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</row>
    <row r="949" spans="1:12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</row>
    <row r="950" spans="1:12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</row>
    <row r="951" spans="1:12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</row>
    <row r="952" spans="1:12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</row>
    <row r="953" spans="1:12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</row>
    <row r="954" spans="1:12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</row>
    <row r="955" spans="1:12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</row>
    <row r="956" spans="1:12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</row>
    <row r="957" spans="1:12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</row>
    <row r="958" spans="1:12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</row>
    <row r="959" spans="1:12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</row>
    <row r="960" spans="1:12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</row>
    <row r="961" spans="1:12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</row>
    <row r="962" spans="1:12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</row>
    <row r="963" spans="1:12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</row>
    <row r="964" spans="1:12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</row>
    <row r="965" spans="1:12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</row>
    <row r="966" spans="1:12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</row>
    <row r="967" spans="1:12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</row>
    <row r="968" spans="1:12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</row>
    <row r="969" spans="1:12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</row>
    <row r="970" spans="1:12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</row>
    <row r="971" spans="1:12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</row>
    <row r="972" spans="1:12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</row>
    <row r="973" spans="1:12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</row>
    <row r="974" spans="1:12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</row>
    <row r="975" spans="1:12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</row>
    <row r="976" spans="1:12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</row>
    <row r="977" spans="1:12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</row>
    <row r="978" spans="1:12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</row>
    <row r="979" spans="1:12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</row>
    <row r="980" spans="1:12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</row>
    <row r="981" spans="1:12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</row>
    <row r="982" spans="1:12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</row>
    <row r="983" spans="1:12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</row>
    <row r="984" spans="1:12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</row>
    <row r="985" spans="1:12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</row>
    <row r="986" spans="1:12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</row>
    <row r="987" spans="1:12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</row>
    <row r="988" spans="1:12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</row>
    <row r="989" spans="1:12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</row>
    <row r="990" spans="1:12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</row>
    <row r="991" spans="1:12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</row>
    <row r="992" spans="1:12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</row>
    <row r="993" spans="1:12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</row>
    <row r="994" spans="1:12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</row>
    <row r="995" spans="1:12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</row>
    <row r="996" spans="1:12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</row>
    <row r="997" spans="1:12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</row>
    <row r="998" spans="1:12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</row>
    <row r="999" spans="1:12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</row>
    <row r="1000" spans="1:12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</row>
    <row r="1001" spans="1:12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</row>
    <row r="1002" spans="1:12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</row>
    <row r="1003" spans="1:12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</row>
    <row r="1004" spans="1:12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</row>
    <row r="1005" spans="1:12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</row>
    <row r="1006" spans="1:12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</row>
    <row r="1007" spans="1:12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</row>
    <row r="1008" spans="1:12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</row>
    <row r="1009" spans="1:12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</row>
    <row r="1010" spans="1:12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</row>
    <row r="1011" spans="1:12" ht="12.7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</row>
    <row r="1012" spans="1:12" ht="12.7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</row>
    <row r="1013" spans="1:12" ht="12.7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</row>
    <row r="1014" spans="1:12" ht="12.7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</row>
    <row r="1015" spans="1:12" ht="12.7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</row>
    <row r="1016" spans="1:12" ht="12.7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</row>
    <row r="1017" spans="1:12" ht="12.7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</row>
    <row r="1018" spans="1:12" ht="12.7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</row>
    <row r="1019" spans="1:12" ht="12.7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</row>
    <row r="1020" spans="1:12" ht="12.7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</row>
    <row r="1021" spans="1:12" ht="12.7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</row>
    <row r="1022" spans="1:12" ht="12.7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</row>
    <row r="1023" spans="1:12" ht="12.7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</row>
    <row r="1024" spans="1:12" ht="12.7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</row>
    <row r="1025" spans="1:12" ht="12.7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</row>
    <row r="1026" spans="1:12" ht="12.7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</row>
    <row r="1027" spans="1:12" ht="12.7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</row>
    <row r="1028" spans="1:12" ht="12.7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</row>
    <row r="1029" spans="1:12" ht="12.7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</row>
    <row r="1030" spans="1:12" ht="12.7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</row>
    <row r="1031" spans="1:12" ht="12.7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</row>
    <row r="1032" spans="1:12" ht="12.7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</row>
    <row r="1033" spans="1:12" ht="12.7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</row>
    <row r="1034" spans="1:12" ht="12.7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</row>
    <row r="1035" spans="1:12" ht="12.7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</row>
    <row r="1036" spans="1:12" ht="12.7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</row>
    <row r="1037" spans="1:12" ht="12.7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</row>
    <row r="1038" spans="1:12" ht="12.7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</row>
    <row r="1039" spans="1:12" ht="12.7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</row>
    <row r="1040" spans="1:12" ht="12.7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</row>
    <row r="1041" spans="1:12" ht="12.7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</row>
    <row r="1042" spans="1:12" ht="12.7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</row>
    <row r="1043" spans="1:12" ht="12.7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</row>
    <row r="1044" spans="1:12" ht="12.7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</row>
    <row r="1045" spans="1:12" ht="12.7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</row>
    <row r="1046" spans="1:12" ht="12.7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</row>
    <row r="1047" spans="1:12" ht="12.7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</row>
    <row r="1048" spans="1:12" ht="12.7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</row>
    <row r="1049" spans="1:12" ht="12.7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</row>
    <row r="1050" spans="1:12" ht="12.7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</row>
    <row r="1051" spans="1:12" ht="12.7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</row>
    <row r="1052" spans="1:12" ht="12.7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</row>
    <row r="1053" spans="1:12" ht="12.7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</row>
    <row r="1054" spans="1:12" ht="12.7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</row>
    <row r="1055" spans="1:12" ht="12.7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</row>
    <row r="1056" spans="1:12" ht="12.7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</row>
    <row r="1057" spans="1:12" ht="12.7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</row>
    <row r="1058" spans="1:12" ht="12.7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</row>
    <row r="1059" spans="1:12" ht="12.7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</row>
    <row r="1060" spans="1:12" ht="12.7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</row>
    <row r="1061" spans="1:12" ht="12.7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</row>
    <row r="1062" spans="1:12" ht="12.7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</row>
    <row r="1063" spans="1:12" ht="12.7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</row>
    <row r="1064" spans="1:12" ht="12.7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</row>
    <row r="1065" spans="1:12" ht="12.7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</row>
    <row r="1066" spans="1:12" ht="12.7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</row>
    <row r="1067" spans="1:12" ht="12.7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</row>
    <row r="1068" spans="1:12" ht="12.7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</row>
    <row r="1069" spans="1:12" ht="12.7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</row>
    <row r="1070" spans="1:12" ht="12.7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</row>
    <row r="1071" spans="1:12" ht="12.7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</row>
    <row r="1072" spans="1:12" ht="12.7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</row>
    <row r="1073" spans="1:12" ht="12.7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</row>
    <row r="1074" spans="1:12" ht="12.7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</row>
    <row r="1075" spans="1:12" ht="12.7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</row>
    <row r="1076" spans="1:12" ht="12.7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</row>
    <row r="1077" spans="1:12" ht="12.7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</row>
    <row r="1078" spans="1:12" ht="12.7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</row>
    <row r="1079" spans="1:12" ht="12.7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</row>
    <row r="1080" spans="1:12" ht="12.7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</row>
    <row r="1081" spans="1:12" ht="12.7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</row>
    <row r="1082" spans="1:12" ht="12.7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</row>
    <row r="1083" spans="1:12" ht="12.7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</row>
    <row r="1084" spans="1:12" ht="12.7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</row>
    <row r="1085" spans="1:12" ht="12.7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</row>
    <row r="1086" spans="1:14" ht="12.7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ht="12.7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ht="12.7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ht="12.7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ht="12.7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ht="12.7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ht="12.7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ht="12.7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ht="12.7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ht="12.7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ht="12.7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ht="12.7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ht="12.7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ht="12.7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ht="12.7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ht="12.7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ht="12.7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ht="12.7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ht="12.7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ht="12.7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ht="12.7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ht="12.7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ht="12.7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ht="12.7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ht="12.7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ht="12.7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ht="12.7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ht="12.7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ht="12.7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ht="12.7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ht="12.7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1:14" ht="12.7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1:14" ht="12.7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1:14" ht="12.7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1:14" ht="12.7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1:14" ht="12.7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1:14" ht="12.7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1:14" ht="12.7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1:14" ht="12.7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1:14" ht="12.7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1:14" ht="12.7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1:14" ht="12.7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1:14" ht="12.7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1:14" ht="12.7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1:14" ht="12.7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1:14" ht="12.7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1:14" ht="12.7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1:14" ht="12.7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1:14" ht="12.7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1:14" ht="12.7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1:14" ht="12.7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1:14" ht="12.7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1:14" ht="12.7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1:14" ht="12.7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1:14" ht="12.7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1:14" ht="12.7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1:14" ht="12.7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1:14" ht="12.7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1:14" ht="12.7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1:14" ht="12.7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1:14" ht="12.7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1:14" ht="12.7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1:14" ht="12.7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1:14" ht="12.7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1:14" ht="12.7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1:14" ht="12.7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1:14" ht="12.7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1:14" ht="12.7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1:14" ht="12.7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1:14" ht="12.7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1:14" ht="12.7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1:14" ht="12.7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1:14" ht="12.7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1:14" ht="12.7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1:14" ht="12.7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1:14" ht="12.7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1:14" ht="12.7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1:14" ht="12.7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1:14" ht="12.7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1:14" ht="12.7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1:14" ht="12.7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1:14" ht="12.7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1:14" ht="12.7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1:14" ht="12.7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1:14" ht="12.7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1:14" ht="12.7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1:14" ht="12.7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1:14" ht="12.7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1:14" ht="12.7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1:14" ht="12.7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1:14" ht="12.7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1:14" ht="12.7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1:14" ht="12.7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1:14" ht="12.7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1:14" ht="12.7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1:14" ht="12.7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1:14" ht="12.7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1:14" ht="12.7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1:14" ht="12.7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1:14" ht="12.7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1:14" ht="12.7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1:14" ht="12.7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1:14" ht="12.7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1:14" ht="12.7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1:14" ht="12.7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1:14" ht="12.7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1:14" ht="12.7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1:14" ht="12.7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1:14" ht="12.7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1:14" ht="12.7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1:14" ht="12.7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1:14" ht="12.7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1:14" ht="12.7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1:14" ht="12.7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1:14" ht="12.7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1:14" ht="12.7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1:14" ht="12.7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1:14" ht="12.7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1:14" ht="12.7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1:14" ht="12.7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1:14" ht="12.7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1:14" ht="12.7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1:14" ht="12.7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1:14" ht="12.7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1:14" ht="12.7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1:14" ht="12.7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1:14" ht="12.7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1:14" ht="12.7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1:14" ht="12.7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1:14" ht="12.7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1:14" ht="12.7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1:14" ht="12.7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1:14" ht="12.7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1:14" ht="12.7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1:14" ht="12.7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1:14" ht="12.7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1:14" ht="12.7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1:14" ht="12.7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1:14" ht="12.7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1:14" ht="12.7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1:14" ht="12.7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1:14" ht="12.7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1:14" ht="12.7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1:14" ht="12.7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1:14" ht="12.7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1:14" ht="12.7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1:14" ht="12.7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1:14" ht="12.7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1:14" ht="12.7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1:14" ht="12.7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1:14" ht="12.7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1:14" ht="12.7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1:14" ht="12.7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1:14" ht="12.7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1:14" ht="12.7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1:14" ht="12.7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1:14" ht="12.7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1:14" ht="12.7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1:14" ht="12.7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1:14" ht="12.7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1:14" ht="12.7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1:14" ht="12.7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1:14" ht="12.7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1:14" ht="12.7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1:14" ht="12.7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1:14" ht="12.7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1:14" ht="12.7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1:14" ht="12.7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1:14" ht="12.7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1:14" ht="12.7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1:14" ht="12.7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1:14" ht="12.7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1:14" ht="12.7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1:14" ht="12.7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1:14" ht="12.7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1:14" ht="12.7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1:14" ht="12.7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1:14" ht="12.7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1:14" ht="12.7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1:14" ht="12.7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1:14" ht="12.7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1:14" ht="12.7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1:14" ht="12.7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1:14" ht="12.7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1:14" ht="12.7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1:14" ht="12.7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1:14" ht="12.7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1:14" ht="12.7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1:14" ht="12.7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1:14" ht="12.7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1:14" ht="12.7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1:14" ht="12.7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1:14" ht="12.7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1:14" ht="12.7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1:14" ht="12.7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1:14" ht="12.7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1:14" ht="12.7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1:14" ht="12.7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1:14" ht="12.7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1:14" ht="12.7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1:14" ht="12.7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1:14" ht="12.7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1:14" ht="12.7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1:14" ht="12.7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1:14" ht="12.7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1:14" ht="12.7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1:14" ht="12.7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1:14" ht="12.7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1:14" ht="12.7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1:14" ht="12.7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1:14" ht="12.7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1:14" ht="12.7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1:14" ht="12.7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1:14" ht="12.7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1:14" ht="12.7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1:14" ht="12.7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1:14" ht="12.7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1:14" ht="12.7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1:14" ht="12.7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1:14" ht="12.7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1:14" ht="12.7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1:14" ht="12.7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1:14" ht="12.7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1:14" ht="12.7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1:14" ht="12.7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1:14" ht="12.7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1:14" ht="12.7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1:14" ht="12.7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1:14" ht="12.7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1:14" ht="12.7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1:14" ht="12.7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1:14" ht="12.7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1:14" ht="12.7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1:14" ht="12.7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1:14" ht="12.7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1:14" ht="12.7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1:14" ht="12.7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1:14" ht="12.7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1:14" ht="12.7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1:14" ht="12.7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1:14" ht="12.7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1:14" ht="12.7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1:14" ht="12.7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1:14" ht="12.7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1:14" ht="12.7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1:14" ht="12.7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1:14" ht="12.7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1:14" ht="12.7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1:14" ht="12.7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1:14" ht="12.7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1:14" ht="12.7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1:14" ht="12.7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1:14" ht="12.7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1:14" ht="12.7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1:14" ht="12.7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1:14" ht="12.7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1:14" ht="12.7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1:14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1:14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1:14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1:14" ht="12.7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1:14" ht="12.7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1:14" ht="12.7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1:14" ht="12.7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1:14" ht="12.7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1:14" ht="12.7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1:14" ht="12.7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1:14" ht="12.7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1:14" ht="12.7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1:14" ht="12.7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1:14" ht="12.7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1:14" ht="12.7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1:14" ht="12.7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1:14" ht="12.7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1:14" ht="12.7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1:14" ht="12.7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1:14" ht="12.7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1:14" ht="12.7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1:14" ht="12.7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1:14" ht="12.7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1:14" ht="12.7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1:14" ht="12.7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1:14" ht="12.7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1:14" ht="12.7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1:14" ht="12.7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1:14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1:14" ht="12.7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1:14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1:14" ht="12.7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1:14" ht="12.7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1:14" ht="12.7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1:14" ht="12.7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1:14" ht="12.7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1:14" ht="12.7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1:14" ht="12.7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1:14" ht="12.7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1:14" ht="12.7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1:14" ht="12.7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1:14" ht="12.7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1:14" ht="12.7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1:14" ht="12.7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1:14" ht="12.7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1:14" ht="12.7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1:14" ht="12.7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1:14" ht="12.7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1:14" ht="12.7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1:14" ht="12.7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1:14" ht="12.7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1:14" ht="12.7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1:14" ht="12.7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1:14" ht="12.7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1:14" ht="12.7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1:14" ht="12.7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1:14" ht="12.7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1:14" ht="12.7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1:14" ht="12.7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1:14" ht="12.7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1:14" ht="12.7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1:14" ht="12.7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1:14" ht="12.7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1:14" ht="12.7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1:14" ht="12.7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1:14" ht="12.7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1:14" ht="12.7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1:14" ht="12.7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1:14" ht="12.7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1:14" ht="12.7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1:14" ht="12.7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1:14" ht="12.7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1:14" ht="12.7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1:14" ht="12.7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1:14" ht="12.7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1:14" ht="12.7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1:14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1:14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1:14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1:14" ht="12.7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1:14" ht="12.7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1:14" ht="12.7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1:14" ht="12.7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1:14" ht="12.7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1:14" ht="12.7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1:14" ht="12.7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1:14" ht="12.7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1:14" ht="12.7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1:14" ht="12.7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1:14" ht="12.7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1:14" ht="12.7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1:14" ht="12.7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1:14" ht="12.7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1:14" ht="12.7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1:14" ht="12.7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1:14" ht="12.7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1:14" ht="12.7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1:14" ht="12.7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1:14" ht="12.7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1:14" ht="12.7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1:14" ht="12.7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1:14" ht="12.7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1:14" ht="12.7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1:14" ht="12.7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1:14" ht="12.7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1:14" ht="12.7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1:14" ht="12.7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1:14" ht="12.7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1:14" ht="12.7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1:14" ht="12.7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1:14" ht="12.7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1:14" ht="12.7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1:14" ht="12.7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1:14" ht="12.7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1:14" ht="12.7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1:14" ht="12.7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1:14" ht="12.7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1:14" ht="12.7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1:14" ht="12.7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1:14" ht="12.7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1:14" ht="12.7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1:14" ht="12.7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1:14" ht="12.7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1:14" ht="12.7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1:14" ht="12.7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1:14" ht="12.7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1:14" ht="12.7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1:14" ht="12.7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1:14" ht="12.7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1:14" ht="12.7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1:14" ht="12.7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1:14" ht="12.7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1:14" ht="12.7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1:14" ht="12.7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1:14" ht="12.7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1:14" ht="12.7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1:14" ht="12.7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1:14" ht="12.7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1:14" ht="12.7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1:14" ht="12.7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1:14" ht="12.7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1:14" ht="12.7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1:14" ht="12.7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1:14" ht="12.7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1:14" ht="12.7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1:14" ht="12.7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1:14" ht="12.7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1:14" ht="12.7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1:14" ht="12.7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1:14" ht="12.7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1:14" ht="12.7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1:14" ht="12.7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1:14" ht="12.7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1:14" ht="12.7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1:14" ht="12.7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1:14" ht="12.7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1:14" ht="12.7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1:14" ht="12.7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1:14" ht="12.7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1:14" ht="12.7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1:14" ht="12.7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1:14" ht="12.7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1:14" ht="12.7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1:14" ht="12.7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1:14" ht="12.7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1:14" ht="12.7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1:14" ht="12.7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1:14" ht="12.7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1:14" ht="12.7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1:14" ht="12.7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1:14" ht="12.7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1:14" ht="12.7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1:14" ht="12.7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1:14" ht="12.7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1:14" ht="12.7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1:14" ht="12.7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1:14" ht="12.7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1:14" ht="12.7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1:14" ht="12.7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1:14" ht="12.7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1:14" ht="12.7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1:14" ht="12.7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1:14" ht="12.7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1:14" ht="12.7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1:14" ht="12.7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1:14" ht="12.7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1:14" ht="12.7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1:14" ht="12.7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1:14" ht="12.7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1:14" ht="12.7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1:14" ht="12.7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1:14" ht="12.7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1:14" ht="12.7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1:14" ht="12.7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1:14" ht="12.7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1:14" ht="12.7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1:14" ht="12.7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1:14" ht="12.7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1:14" ht="12.7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1:14" ht="12.7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1:14" ht="12.7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1:14" ht="12.7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1:14" ht="12.7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1:14" ht="12.7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1:14" ht="12.7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1:14" ht="12.7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1:14" ht="12.7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1:14" ht="12.7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1:14" ht="12.7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1:14" ht="12.7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1:14" ht="12.7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1:14" ht="12.7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1:14" ht="12.7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1:14" ht="12.7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1:14" ht="12.7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1:14" ht="12.7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1:14" ht="12.7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1:14" ht="12.7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1:14" ht="12.7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1:14" ht="12.7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1:14" ht="12.7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1:14" ht="12.7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1:14" ht="12.7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1:14" ht="12.7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1:14" ht="12.7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1:14" ht="12.7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1:14" ht="12.7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1:14" ht="12.7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1:14" ht="12.7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1:14" ht="12.7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1:14" ht="12.7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1:14" ht="12.7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1:14" ht="12.7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1:14" ht="12.7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1:14" ht="12.7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1:14" ht="12.7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1:14" ht="12.7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1:14" ht="12.7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1:14" ht="12.7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1:14" ht="12.7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1:14" ht="12.7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1:14" ht="12.7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1:14" ht="12.7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1:14" ht="12.7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1:14" ht="12.7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1:14" ht="12.7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1:14" ht="12.7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1:14" ht="12.7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1:14" ht="12.7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1:14" ht="12.7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1:14" ht="12.7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1:14" ht="12.7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1:14" ht="12.7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1:14" ht="12.7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1:14" ht="12.7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1:14" ht="12.7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1:14" ht="12.7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1:14" ht="12.7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1:14" ht="12.7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1:14" ht="12.7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1:14" ht="12.7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1:14" ht="12.7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1:14" ht="12.7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1:14" ht="12.7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1:14" ht="12.7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1:14" ht="12.7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1:14" ht="12.7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1:14" ht="12.7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1:14" ht="12.7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1:14" ht="12.7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1:14" ht="12.7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1:14" ht="12.7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1:14" ht="12.7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1:14" ht="12.7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1:14" ht="12.7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1:14" ht="12.7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1:14" ht="12.7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1:14" ht="12.7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1:14" ht="12.7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1:14" ht="12.7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1:14" ht="12.7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1:14" ht="12.7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1:14" ht="12.7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1:14" ht="12.7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1:14" ht="12.7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1:14" ht="12.7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1:14" ht="12.7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1:14" ht="12.7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1:14" ht="12.7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1:14" ht="12.7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1:14" ht="12.7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1:14" ht="12.7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1:14" ht="12.7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1:14" ht="12.7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1:14" ht="12.7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1:14" ht="12.7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1:14" ht="12.7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1:14" ht="12.7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1:14" ht="12.7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1:14" ht="12.7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1:14" ht="12.7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1:14" ht="12.7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1:14" ht="12.7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1:14" ht="12.7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1:14" ht="12.7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1:14" ht="12.7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1:14" ht="12.7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1:14" ht="12.7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1:14" ht="12.7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1:14" ht="12.7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1:14" ht="12.7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1:14" ht="12.7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1:14" ht="12.7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1:14" ht="12.7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1:14" ht="12.7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1:14" ht="12.7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1:14" ht="12.7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1:14" ht="12.7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1:14" ht="12.7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1:14" ht="12.7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1:14" ht="12.7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1:14" ht="12.7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1:14" ht="12.7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1:14" ht="12.7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1:14" ht="12.7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1:14" ht="12.7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1:14" ht="12.7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1:14" ht="12.7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1:14" ht="12.7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1:14" ht="12.7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1:14" ht="12.7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1:14" ht="12.7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1:14" ht="12.7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1:14" ht="12.7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1:14" ht="12.7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1:14" ht="12.7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1:14" ht="12.7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1:14" ht="12.7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1:14" ht="12.7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1:14" ht="12.7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1:14" ht="12.7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1:14" ht="12.7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1:14" ht="12.7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1:14" ht="12.7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1:14" ht="12.7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1:14" ht="12.7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1:14" ht="12.7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1:14" ht="12.7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1:14" ht="12.7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1:14" ht="12.7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1:14" ht="12.7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1:14" ht="12.7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1:14" ht="12.7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1:14" ht="12.7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1:14" ht="12.7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1:14" ht="12.7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1:14" ht="12.7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1:14" ht="12.7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1:14" ht="12.7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1:14" ht="12.7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1:14" ht="12.7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1:14" ht="12.7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1:14" ht="12.7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1:14" ht="12.7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1:14" ht="12.7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1:14" ht="12.7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1:14" ht="12.7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1:14" ht="12.7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1:14" ht="12.7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1:14" ht="12.7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1:14" ht="12.7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1:14" ht="12.7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1:14" ht="12.7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1:14" ht="12.7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1:14" ht="12.7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1:14" ht="12.7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1:14" ht="12.7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1:14" ht="12.7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1:14" ht="12.7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1:14" ht="12.7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1:14" ht="12.7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1:14" ht="12.7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1:14" ht="12.7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1:14" ht="12.7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1:14" ht="12.7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1:14" ht="12.7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1:14" ht="12.7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1:14" ht="12.7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1:14" ht="12.7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1:14" ht="12.7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1:14" ht="12.7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1:14" ht="12.7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1:14" ht="12.7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1:14" ht="12.7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1:14" ht="12.7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1:14" ht="12.7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1:14" ht="12.7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1:14" ht="12.7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1:14" ht="12.7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1:14" ht="12.7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1:14" ht="12.7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1:14" ht="12.7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1:14" ht="12.7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1:14" ht="12.7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1:14" ht="12.7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1:14" ht="12.7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1:14" ht="12.7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1:14" ht="12.7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1:14" ht="12.7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1:14" ht="12.7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1:14" ht="12.7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1:14" ht="12.7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1:14" ht="12.7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1:14" ht="12.7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1:14" ht="12.7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1:14" ht="12.7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1:14" ht="12.7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1:14" ht="12.7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1:14" ht="12.7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1:14" ht="12.7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1:14" ht="12.7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1:14" ht="12.7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1:14" ht="12.7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1:14" ht="12.7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1:14" ht="12.7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1:14" ht="12.7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1:14" ht="12.7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1:14" ht="12.7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1:14" ht="12.7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1:14" ht="12.7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1:14" ht="12.7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1:14" ht="12.7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1:14" ht="12.7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1:14" ht="12.7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1:14" ht="12.7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1:14" ht="12.7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1:14" ht="12.7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1:14" ht="12.7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1:14" ht="12.7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1:14" ht="12.7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1:14" ht="12.7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1:14" ht="12.7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1:14" ht="12.7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1:14" ht="12.7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1:14" ht="12.7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1:14" ht="12.7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1:14" ht="12.7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1:14" ht="12.7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1:14" ht="12.7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1:14" ht="12.7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1:14" ht="12.7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1:14" ht="12.7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1:14" ht="12.7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1:14" ht="12.7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1:14" ht="12.7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1:14" ht="12.7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1:14" ht="12.7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1:14" ht="12.7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1:14" ht="12.7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1:14" ht="12.7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1:14" ht="12.7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1:14" ht="12.7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1:14" ht="12.7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1:14" ht="12.7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1:14" ht="12.7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1:14" ht="12.7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1:14" ht="12.7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1:14" ht="12.7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1:14" ht="12.7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1:14" ht="12.7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1:14" ht="12.7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1:14" ht="12.7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1:14" ht="12.7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1:14" ht="12.7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1:14" ht="12.7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1:14" ht="12.7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1:14" ht="12.7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1:14" ht="12.7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1:14" ht="12.7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1:14" ht="12.7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1:14" ht="12.7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1:14" ht="12.7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1:14" ht="12.7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1:14" ht="12.7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1:14" ht="12.7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1:14" ht="12.7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1:14" ht="12.7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1:14" ht="12.7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1:14" ht="12.7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1:14" ht="12.7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1:14" ht="12.7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1:14" ht="12.7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1:14" ht="12.7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1:14" ht="12.7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1:14" ht="12.7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1:14" ht="12.7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1:14" ht="12.7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1:14" ht="12.7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1:14" ht="12.7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1:14" ht="12.7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1:14" ht="12.7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1:14" ht="12.7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1:14" ht="12.7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1:14" ht="12.7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1:14" ht="12.7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1:14" ht="12.7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1:14" ht="12.7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1:14" ht="12.7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1:14" ht="12.7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1:14" ht="12.7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1:14" ht="12.7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1:14" ht="12.7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1:14" ht="12.7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1:14" ht="12.7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1:14" ht="12.7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1:14" ht="12.7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1:14" ht="12.7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1:14" ht="12.7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1:14" ht="12.7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1:14" ht="12.7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1:14" ht="12.7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1:14" ht="12.7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1:14" ht="12.7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1:14" ht="12.7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1:14" ht="12.7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1:14" ht="12.7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1:14" ht="12.7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1:14" ht="12.7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1:14" ht="12.7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1:14" ht="12.7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1:14" ht="12.7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1:14" ht="12.7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1:14" ht="12.7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1:14" ht="12.7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1:14" ht="12.7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1:14" ht="12.7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1:14" ht="12.7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1:14" ht="12.7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1:14" ht="12.7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1:14" ht="12.7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1:14" ht="12.7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1:14" ht="12.7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1:14" ht="12.7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1:14" ht="12.7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1:14" ht="12.7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1:14" ht="12.7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1:14" ht="12.7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1:14" ht="12.7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1:14" ht="12.7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1:14" ht="12.7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1:14" ht="12.7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1:14" ht="12.7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1:14" ht="12.7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1:14" ht="12.7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1:14" ht="12.7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1:14" ht="12.7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1:14" ht="12.7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1:14" ht="12.7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1:14" ht="12.7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1:14" ht="12.7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1:14" ht="12.7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1:14" ht="12.7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1:14" ht="12.7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1:14" ht="12.7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1:14" ht="12.7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1:14" ht="12.7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1:14" ht="12.7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1:14" ht="12.7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1:14" ht="12.7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1:14" ht="12.7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1:14" ht="12.7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1:14" ht="12.7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1:14" ht="12.7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1:14" ht="12.7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1:14" ht="12.7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1:14" ht="12.7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1:14" ht="12.7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1:14" ht="12.7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1:14" ht="12.7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1:14" ht="12.7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1:14" ht="12.7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1:14" ht="12.7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1:14" ht="12.7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1:14" ht="12.7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1:14" ht="12.7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1:14" ht="12.7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1:14" ht="12.7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1:14" ht="12.7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1:14" ht="12.7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1:14" ht="12.7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1:14" ht="12.7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1:14" ht="12.7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1:14" ht="12.7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1:14" ht="12.7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1:14" ht="12.7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1:14" ht="12.7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1:14" ht="12.7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1:14" ht="12.7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1:14" ht="12.7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1:14" ht="12.7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1:14" ht="12.7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</row>
    <row r="1944" spans="1:14" ht="12.7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</row>
    <row r="1945" spans="1:14" ht="12.7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</row>
    <row r="1946" spans="1:14" ht="12.7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</row>
    <row r="1947" spans="1:14" ht="12.7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</row>
    <row r="1948" spans="1:14" ht="12.7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</row>
    <row r="1949" spans="1:14" ht="12.7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</row>
    <row r="1950" spans="1:14" ht="12.7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</row>
    <row r="1951" spans="1:14" ht="12.7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</row>
    <row r="1952" spans="1:14" ht="12.7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</row>
    <row r="1953" spans="1:14" ht="12.7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</row>
    <row r="1954" spans="1:14" ht="12.7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</row>
    <row r="1955" spans="1:14" ht="12.7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</row>
    <row r="1956" spans="1:14" ht="12.7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</row>
    <row r="1957" spans="1:14" ht="12.7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</row>
    <row r="1958" spans="1:14" ht="12.7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</row>
    <row r="1959" spans="1:14" ht="12.7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</row>
    <row r="1960" spans="1:14" ht="12.7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</row>
    <row r="1961" spans="1:14" ht="12.7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</row>
    <row r="1962" spans="1:14" ht="12.7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</row>
    <row r="1963" spans="1:14" ht="12.7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</row>
    <row r="1964" spans="1:14" ht="12.7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</row>
    <row r="1965" spans="1:14" ht="12.7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</row>
    <row r="1966" spans="1:14" ht="12.7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</row>
    <row r="1967" spans="1:14" ht="12.7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</row>
    <row r="1968" spans="1:14" ht="12.7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</row>
    <row r="1969" spans="1:14" ht="12.7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</row>
    <row r="1970" spans="1:14" ht="12.7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</row>
    <row r="1971" spans="1:14" ht="12.7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</row>
    <row r="1972" spans="1:14" ht="12.7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</row>
    <row r="1973" spans="1:14" ht="12.7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</row>
    <row r="1974" spans="1:14" ht="12.7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</row>
    <row r="1975" spans="1:14" ht="12.7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</row>
    <row r="1976" spans="1:14" ht="12.7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</row>
    <row r="1977" spans="1:14" ht="12.7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</row>
    <row r="1978" spans="1:14" ht="12.7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</row>
    <row r="1979" spans="1:14" ht="12.7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</row>
    <row r="1980" spans="1:14" ht="12.7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</row>
    <row r="1981" spans="1:14" ht="12.7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</row>
    <row r="1982" spans="1:14" ht="12.7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</row>
    <row r="1983" spans="1:14" ht="12.7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</row>
    <row r="1984" spans="1:14" ht="12.7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</row>
    <row r="1985" spans="1:14" ht="12.7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</row>
    <row r="1986" spans="1:14" ht="12.7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</row>
    <row r="1987" spans="1:14" ht="12.7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</row>
    <row r="1988" spans="1:14" ht="12.7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</row>
    <row r="1989" spans="1:14" ht="12.7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</row>
    <row r="1990" spans="1:14" ht="12.7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</row>
    <row r="1991" spans="1:14" ht="12.7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</row>
    <row r="1992" spans="1:14" ht="12.7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</row>
    <row r="1993" spans="1:14" ht="12.7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</row>
    <row r="1994" spans="1:14" ht="12.7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</row>
    <row r="1995" spans="1:14" ht="12.7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</row>
    <row r="1996" spans="1:14" ht="12.7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</row>
    <row r="1997" spans="1:14" ht="12.7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</row>
    <row r="1998" spans="1:14" ht="12.7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</row>
    <row r="1999" spans="1:14" ht="12.7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</row>
    <row r="2000" spans="1:14" ht="12.7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</row>
    <row r="2001" spans="1:14" ht="12.7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</row>
    <row r="2002" spans="1:14" ht="12.7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</row>
    <row r="2003" spans="1:14" ht="12.7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</row>
    <row r="2004" spans="1:14" ht="12.7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</row>
    <row r="2005" spans="1:14" ht="12.7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</row>
    <row r="2006" spans="1:14" ht="12.7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</row>
    <row r="2007" spans="1:14" ht="12.7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</row>
    <row r="2008" spans="1:14" ht="12.7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</row>
    <row r="2009" spans="1:14" ht="12.7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</row>
    <row r="2010" spans="1:14" ht="12.7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</row>
    <row r="2011" spans="1:14" ht="12.7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</row>
    <row r="2012" spans="1:14" ht="12.7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</row>
    <row r="2013" spans="1:14" ht="12.7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</row>
    <row r="2014" spans="1:14" ht="12.7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</row>
    <row r="2015" spans="1:14" ht="12.7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</row>
    <row r="2016" spans="1:14" ht="12.7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</row>
    <row r="2017" spans="1:14" ht="12.7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</row>
    <row r="2018" spans="1:14" ht="12.7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</row>
    <row r="2019" spans="1:14" ht="12.7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</row>
    <row r="2020" spans="1:14" ht="12.7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</row>
    <row r="2021" spans="1:14" ht="12.7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</row>
    <row r="2022" spans="1:14" ht="12.7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</row>
    <row r="2023" spans="1:14" ht="12.7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</row>
    <row r="2024" spans="1:14" ht="12.7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</row>
    <row r="2025" spans="1:14" ht="12.7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</row>
    <row r="2026" spans="1:14" ht="12.7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</row>
    <row r="2027" spans="1:14" ht="12.7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</row>
    <row r="2028" spans="1:14" ht="12.7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</row>
    <row r="2029" spans="1:14" ht="12.7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</row>
    <row r="2030" spans="1:14" ht="12.7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</row>
    <row r="2031" spans="1:14" ht="12.7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</row>
    <row r="2032" spans="1:14" ht="12.7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</row>
    <row r="2033" spans="1:14" ht="12.7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</row>
    <row r="2034" spans="1:14" ht="12.7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</row>
    <row r="2035" spans="1:14" ht="12.7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</row>
    <row r="2036" spans="1:14" ht="12.7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</row>
    <row r="2037" spans="1:14" ht="12.7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</row>
    <row r="2038" spans="1:14" ht="12.7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</row>
    <row r="2039" spans="1:14" ht="12.7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</row>
    <row r="2040" spans="1:14" ht="12.7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</row>
    <row r="2041" spans="1:14" ht="12.7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</row>
    <row r="2042" spans="1:14" ht="12.7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</row>
    <row r="2043" spans="1:14" ht="12.7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</row>
    <row r="2044" spans="1:14" ht="12.7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</row>
    <row r="2045" spans="1:14" ht="12.7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</row>
    <row r="2046" spans="1:14" ht="12.7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</row>
    <row r="2047" spans="1:14" ht="12.7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</row>
    <row r="2048" spans="1:14" ht="12.7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</row>
    <row r="2049" spans="1:14" ht="12.7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</row>
    <row r="2050" spans="1:14" ht="12.7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</row>
    <row r="2051" spans="1:14" ht="12.7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</row>
    <row r="2052" spans="1:14" ht="12.7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</row>
    <row r="2053" spans="1:14" ht="12.7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</row>
    <row r="2054" spans="1:14" ht="12.7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</row>
    <row r="2055" spans="1:14" ht="12.7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</row>
    <row r="2056" spans="1:14" ht="12.7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</row>
    <row r="2057" spans="1:14" ht="12.7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</row>
    <row r="2058" spans="1:14" ht="12.7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</row>
    <row r="2059" spans="1:14" ht="12.7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</row>
    <row r="2060" spans="1:14" ht="12.7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</row>
    <row r="2061" spans="1:14" ht="12.7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</row>
    <row r="2062" spans="1:14" ht="12.7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</row>
    <row r="2063" spans="1:14" ht="12.7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</row>
    <row r="2064" spans="1:14" ht="12.7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</row>
    <row r="2065" spans="1:14" ht="12.7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</row>
    <row r="2066" spans="1:14" ht="12.7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</row>
    <row r="2067" spans="1:14" ht="12.7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</row>
    <row r="2068" spans="1:14" ht="12.7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</row>
    <row r="2069" spans="1:14" ht="12.7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</row>
    <row r="2070" spans="1:14" ht="12.7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</row>
    <row r="2071" spans="1:14" ht="12.7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</row>
    <row r="2072" spans="1:14" ht="12.7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</row>
    <row r="2073" spans="1:14" ht="12.7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</row>
    <row r="2074" spans="1:14" ht="12.7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</row>
    <row r="2075" spans="1:14" ht="12.7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</row>
    <row r="2076" spans="1:14" ht="12.7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</row>
    <row r="2077" spans="1:14" ht="12.7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</row>
    <row r="2078" spans="1:14" ht="12.7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</row>
    <row r="2079" spans="1:14" ht="12.7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</row>
    <row r="2080" spans="1:14" ht="12.7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</row>
    <row r="2081" spans="1:14" ht="12.7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</row>
    <row r="2082" spans="1:14" ht="12.7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</row>
    <row r="2083" spans="1:14" ht="12.7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</row>
    <row r="2084" spans="1:14" ht="12.7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</row>
    <row r="2085" spans="1:14" ht="12.7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</row>
    <row r="2086" spans="1:14" ht="12.7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</row>
    <row r="2087" spans="1:14" ht="12.7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</row>
    <row r="2088" spans="1:14" ht="12.7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</row>
    <row r="2089" spans="1:14" ht="12.7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</row>
    <row r="2090" spans="1:14" ht="12.7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</row>
    <row r="2091" spans="1:14" ht="12.7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</row>
    <row r="2092" spans="1:14" ht="12.7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</row>
    <row r="2093" spans="1:14" ht="12.7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</row>
    <row r="2094" spans="1:14" ht="12.7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</row>
    <row r="2095" spans="1:14" ht="12.7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</row>
    <row r="2096" spans="1:14" ht="12.7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</row>
    <row r="2097" spans="1:14" ht="12.7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</row>
    <row r="2098" spans="1:14" ht="12.7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</row>
    <row r="2099" spans="1:14" ht="12.7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</row>
    <row r="2100" spans="1:14" ht="12.7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</row>
    <row r="2101" spans="1:14" ht="12.7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</row>
    <row r="2102" spans="1:14" ht="12.7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</row>
    <row r="2103" spans="1:14" ht="12.7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</row>
    <row r="2104" spans="1:14" ht="12.7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</row>
    <row r="2105" spans="1:14" ht="12.7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</row>
    <row r="2106" spans="1:14" ht="12.7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</row>
    <row r="2107" spans="1:14" ht="12.7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</row>
    <row r="2108" spans="1:14" ht="12.7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</row>
    <row r="2109" spans="1:14" ht="12.7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</row>
    <row r="2110" spans="1:14" ht="12.7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</row>
    <row r="2111" spans="1:14" ht="12.7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</row>
    <row r="2112" spans="1:14" ht="12.7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</row>
    <row r="2113" spans="1:14" ht="12.7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</row>
    <row r="2114" spans="1:14" ht="12.7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</row>
    <row r="2115" spans="1:14" ht="12.7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</row>
    <row r="2116" spans="1:14" ht="12.7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</row>
    <row r="2117" spans="1:14" ht="12.7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</row>
    <row r="2118" spans="1:14" ht="12.7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</row>
    <row r="2119" spans="1:14" ht="12.7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</row>
    <row r="2120" spans="1:14" ht="12.7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</row>
    <row r="2121" spans="1:14" ht="12.7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</row>
    <row r="2122" spans="1:14" ht="12.7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</row>
    <row r="2123" spans="1:14" ht="12.7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</row>
    <row r="2124" spans="1:14" ht="12.7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</row>
    <row r="2125" spans="1:14" ht="12.7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</row>
    <row r="2126" spans="1:14" ht="12.7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</row>
    <row r="2127" spans="1:14" ht="12.7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</row>
    <row r="2128" spans="1:14" ht="12.7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</row>
    <row r="2129" spans="1:14" ht="12.7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</row>
    <row r="2130" spans="1:14" ht="12.7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</row>
    <row r="2131" spans="1:14" ht="12.7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</row>
    <row r="2132" spans="1:14" ht="12.7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</row>
    <row r="2133" spans="1:14" ht="12.7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</row>
    <row r="2134" spans="1:14" ht="12.7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</row>
    <row r="2135" spans="1:14" ht="12.7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</row>
    <row r="2136" spans="1:14" ht="12.7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</row>
    <row r="2137" spans="1:14" ht="12.7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</row>
    <row r="2138" spans="1:14" ht="12.7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</row>
    <row r="2139" spans="1:14" ht="12.7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</row>
    <row r="2140" spans="1:14" ht="12.7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</row>
    <row r="2141" spans="1:14" ht="12.7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</row>
    <row r="2142" spans="1:14" ht="12.7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</row>
    <row r="2143" spans="1:14" ht="12.7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</row>
    <row r="2144" spans="1:14" ht="12.7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</row>
    <row r="2145" spans="1:14" ht="12.7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</row>
    <row r="2146" spans="1:14" ht="12.7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</row>
    <row r="2147" spans="1:14" ht="12.7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</row>
    <row r="2148" spans="1:14" ht="12.7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</row>
    <row r="2149" spans="1:14" ht="12.7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</row>
    <row r="2150" spans="1:14" ht="12.7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</row>
    <row r="2151" spans="1:14" ht="12.7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</row>
    <row r="2152" spans="1:14" ht="12.7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</row>
    <row r="2153" spans="1:14" ht="12.7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</row>
    <row r="2154" spans="1:14" ht="12.7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</row>
    <row r="2155" spans="1:14" ht="12.7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</row>
    <row r="2156" spans="1:14" ht="12.7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</row>
    <row r="2157" spans="1:14" ht="12.7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</row>
    <row r="2158" spans="1:14" ht="12.7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</row>
    <row r="2159" spans="1:14" ht="12.7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</row>
    <row r="2160" spans="1:14" ht="12.7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</row>
    <row r="2161" spans="1:14" ht="12.7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</row>
    <row r="2162" spans="1:14" ht="12.7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</row>
    <row r="2163" spans="1:14" ht="12.7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</row>
    <row r="2164" spans="1:14" ht="12.7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</row>
    <row r="2165" spans="1:14" ht="12.7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</row>
    <row r="2166" spans="1:14" ht="12.7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</row>
    <row r="2167" spans="1:14" ht="12.7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</row>
    <row r="2168" spans="1:14" ht="12.7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</row>
    <row r="2169" spans="1:14" ht="12.7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</row>
    <row r="2170" spans="1:14" ht="12.7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</row>
    <row r="2171" spans="1:14" ht="12.7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</row>
    <row r="2172" spans="1:14" ht="12.7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</row>
    <row r="2173" spans="1:14" ht="12.7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</row>
    <row r="2174" spans="1:14" ht="12.7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</row>
    <row r="2175" spans="1:14" ht="12.7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</row>
    <row r="2176" spans="1:14" ht="12.7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</row>
    <row r="2177" spans="1:14" ht="12.7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</row>
    <row r="2178" spans="1:14" ht="12.7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</row>
    <row r="2179" spans="1:14" ht="12.7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</row>
    <row r="2180" spans="1:14" ht="12.7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</row>
    <row r="2181" spans="1:14" ht="12.7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</row>
    <row r="2182" spans="1:14" ht="12.7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</row>
    <row r="2183" spans="1:14" ht="12.7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</row>
    <row r="2184" spans="1:14" ht="12.7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</row>
    <row r="2185" spans="1:14" ht="12.7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</row>
    <row r="2186" spans="1:14" ht="12.7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</row>
    <row r="2187" spans="1:14" ht="12.7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</row>
    <row r="2188" spans="1:14" ht="12.7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</row>
    <row r="2189" spans="1:14" ht="12.7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</row>
    <row r="2190" spans="1:14" ht="12.7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</row>
    <row r="2191" spans="1:14" ht="12.7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</row>
    <row r="2192" spans="1:14" ht="12.7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</row>
    <row r="2193" spans="1:14" ht="12.7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</row>
    <row r="2194" spans="1:14" ht="12.7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</row>
    <row r="2195" spans="1:14" ht="12.7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</row>
    <row r="2196" spans="1:14" ht="12.7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</row>
    <row r="2197" spans="1:14" ht="12.7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</row>
    <row r="2198" spans="1:14" ht="12.7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</row>
    <row r="2199" spans="1:14" ht="12.7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</row>
    <row r="2200" spans="1:14" ht="12.7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</row>
    <row r="2201" spans="1:14" ht="12.7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</row>
    <row r="2202" spans="1:14" ht="12.7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</row>
    <row r="2203" spans="1:14" ht="12.7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</row>
    <row r="2204" spans="1:14" ht="12.7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</row>
    <row r="2205" spans="1:14" ht="12.7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</row>
    <row r="2206" spans="1:14" ht="12.7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</row>
    <row r="2207" spans="1:14" ht="12.7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</row>
    <row r="2208" spans="1:14" ht="12.7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</row>
    <row r="2209" spans="1:14" ht="12.7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</row>
    <row r="2210" spans="1:14" ht="12.7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</row>
    <row r="2211" spans="1:14" ht="12.7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</row>
    <row r="2212" spans="1:14" ht="12.7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</row>
    <row r="2213" spans="1:14" ht="12.7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</row>
    <row r="2214" spans="1:14" ht="12.7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</row>
    <row r="2215" spans="1:14" ht="12.7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</row>
    <row r="2216" spans="1:14" ht="12.7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</row>
    <row r="2217" spans="1:14" ht="12.7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</row>
    <row r="2218" spans="1:14" ht="12.7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</row>
    <row r="2219" spans="1:14" ht="12.7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</row>
    <row r="2220" spans="1:14" ht="12.7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</row>
    <row r="2221" spans="1:14" ht="12.7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</row>
    <row r="2222" spans="1:14" ht="12.7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</row>
    <row r="2223" spans="1:14" ht="12.7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</row>
    <row r="2224" spans="1:14" ht="12.7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</row>
    <row r="2225" spans="1:14" ht="12.7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</row>
    <row r="2226" spans="1:14" ht="12.7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</row>
    <row r="2227" spans="1:14" ht="12.7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</row>
    <row r="2228" spans="1:14" ht="12.7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</row>
    <row r="2229" spans="1:14" ht="12.7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</row>
    <row r="2230" spans="1:14" ht="12.7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</row>
    <row r="2231" spans="1:14" ht="12.7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</row>
    <row r="2232" spans="1:14" ht="12.7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</row>
    <row r="2233" spans="1:14" ht="12.7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</row>
    <row r="2234" spans="1:14" ht="12.7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</row>
    <row r="2235" spans="1:14" ht="12.7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</row>
    <row r="2236" spans="1:14" ht="12.7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</row>
    <row r="2237" spans="1:14" ht="12.7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</row>
    <row r="2238" spans="1:14" ht="12.7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</row>
    <row r="2239" spans="1:14" ht="12.7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</row>
    <row r="2240" spans="1:14" ht="12.7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</row>
    <row r="2241" spans="1:14" ht="12.7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</row>
    <row r="2242" spans="1:14" ht="12.7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</row>
    <row r="2243" spans="1:14" ht="12.7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</row>
    <row r="2244" spans="1:14" ht="12.7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</row>
    <row r="2245" spans="1:14" ht="12.7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</row>
    <row r="2246" spans="1:14" ht="12.7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</row>
    <row r="2247" spans="1:14" ht="12.7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</row>
    <row r="2248" spans="1:14" ht="12.7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</row>
    <row r="2249" spans="1:14" ht="12.7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</row>
    <row r="2250" spans="1:14" ht="12.7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</row>
    <row r="2251" spans="1:14" ht="12.7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</row>
    <row r="2252" spans="1:14" ht="12.7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</row>
    <row r="2253" spans="1:14" ht="12.7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</row>
    <row r="2254" spans="1:14" ht="12.7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</row>
    <row r="2255" spans="1:14" ht="12.7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</row>
    <row r="2256" spans="1:14" ht="12.7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</row>
    <row r="2257" spans="1:14" ht="12.7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</row>
    <row r="2258" spans="1:14" ht="12.7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</row>
    <row r="2259" spans="1:14" ht="12.7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</row>
    <row r="2260" spans="1:14" ht="12.7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</row>
    <row r="2261" spans="1:14" ht="12.7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</row>
    <row r="2262" spans="1:14" ht="12.7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</row>
    <row r="2263" spans="1:14" ht="12.7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</row>
    <row r="2264" spans="1:14" ht="12.7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</row>
    <row r="2265" spans="1:14" ht="12.7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</row>
    <row r="2266" spans="1:14" ht="12.7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</row>
    <row r="2267" spans="1:14" ht="12.7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</row>
    <row r="2268" spans="1:14" ht="12.7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</row>
    <row r="2269" spans="1:14" ht="12.7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</row>
    <row r="2270" spans="1:14" ht="12.7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</row>
    <row r="2271" spans="1:14" ht="12.7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</row>
    <row r="2272" spans="1:14" ht="12.7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</row>
    <row r="2273" spans="1:14" ht="12.7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</row>
    <row r="2274" spans="1:14" ht="12.7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</row>
    <row r="2275" spans="1:14" ht="12.7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</row>
    <row r="2276" spans="1:14" ht="12.7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</row>
    <row r="2277" spans="1:14" ht="12.7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</row>
    <row r="2278" spans="1:14" ht="12.7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</row>
    <row r="2279" spans="1:14" ht="12.7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</row>
    <row r="2280" spans="1:14" ht="12.7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</row>
    <row r="2281" spans="1:14" ht="12.7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</row>
    <row r="2282" spans="1:14" ht="12.7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</row>
    <row r="2283" spans="1:14" ht="12.7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</row>
    <row r="2284" spans="1:14" ht="12.7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</row>
    <row r="2285" spans="1:14" ht="12.7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</row>
    <row r="2286" spans="1:14" ht="12.7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</row>
    <row r="2287" spans="1:14" ht="12.7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</row>
    <row r="2288" spans="1:14" ht="12.7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</row>
    <row r="2289" spans="1:14" ht="12.7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</row>
    <row r="2290" spans="1:14" ht="12.7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</row>
    <row r="2291" spans="1:14" ht="12.7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</row>
    <row r="2292" spans="1:14" ht="12.7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</row>
    <row r="2293" spans="1:14" ht="12.7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</row>
    <row r="2294" spans="1:14" ht="12.7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</row>
    <row r="2295" spans="1:14" ht="12.7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</row>
    <row r="2296" spans="1:14" ht="12.7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</row>
    <row r="2297" spans="1:14" ht="12.7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</row>
    <row r="2298" spans="1:14" ht="12.7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</row>
    <row r="2299" spans="1:14" ht="12.7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</row>
    <row r="2300" spans="1:14" ht="12.7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</row>
    <row r="2301" spans="1:14" ht="12.7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</row>
    <row r="2302" spans="1:14" ht="12.7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</row>
    <row r="2303" spans="1:14" ht="12.7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</row>
    <row r="2304" spans="1:14" ht="12.7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</row>
    <row r="2305" spans="1:14" ht="12.7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</row>
    <row r="2306" spans="1:14" ht="12.7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</row>
    <row r="2307" spans="1:14" ht="12.7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</row>
    <row r="2308" spans="1:14" ht="12.7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</row>
    <row r="2309" spans="1:14" ht="12.7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</row>
    <row r="2310" spans="1:14" ht="12.7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</row>
    <row r="2311" spans="1:14" ht="12.7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</row>
    <row r="2312" spans="1:14" ht="12.7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</row>
    <row r="2313" spans="1:14" ht="12.7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</row>
    <row r="2314" spans="1:14" ht="12.7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</row>
    <row r="2315" spans="1:14" ht="12.7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</row>
    <row r="2316" spans="1:14" ht="12.7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</row>
    <row r="2317" spans="1:14" ht="12.7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</row>
    <row r="2318" spans="1:14" ht="12.7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</row>
    <row r="2319" spans="1:14" ht="12.7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</row>
    <row r="2320" spans="1:14" ht="12.7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</row>
    <row r="2321" spans="1:14" ht="12.7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</row>
    <row r="2322" spans="1:14" ht="12.7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</row>
    <row r="2323" spans="1:14" ht="12.7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</row>
    <row r="2324" spans="1:14" ht="12.7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</row>
    <row r="2325" spans="1:14" ht="12.7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</row>
    <row r="2326" spans="1:14" ht="12.7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</row>
    <row r="2327" spans="1:14" ht="12.7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</row>
    <row r="2328" spans="1:14" ht="12.7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</row>
    <row r="2329" spans="1:14" ht="12.7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</row>
    <row r="2330" spans="1:14" ht="12.7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</row>
    <row r="2331" spans="1:14" ht="12.7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</row>
    <row r="2332" spans="1:14" ht="12.7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</row>
    <row r="2333" spans="1:14" ht="12.7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</row>
    <row r="2334" spans="1:14" ht="12.7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</row>
    <row r="2335" spans="1:14" ht="12.7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</row>
    <row r="2336" spans="1:14" ht="12.7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</row>
    <row r="2337" spans="1:14" ht="12.7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</row>
    <row r="2338" spans="1:14" ht="12.7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</row>
    <row r="2339" spans="1:14" ht="12.7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</row>
    <row r="2340" spans="1:14" ht="12.7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</row>
    <row r="2341" spans="1:14" ht="12.7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</row>
    <row r="2342" spans="1:14" ht="12.7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</row>
    <row r="2343" spans="1:14" ht="12.7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</row>
    <row r="2344" spans="1:14" ht="12.7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</row>
    <row r="2345" spans="1:14" ht="12.7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</row>
    <row r="2346" spans="1:14" ht="12.7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</row>
    <row r="2347" spans="1:14" ht="12.7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</row>
    <row r="2348" spans="1:14" ht="12.7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</row>
    <row r="2349" spans="1:14" ht="12.7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</row>
    <row r="2350" spans="1:14" ht="12.7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</row>
    <row r="2351" spans="1:14" ht="12.7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</row>
    <row r="2352" spans="1:14" ht="12.7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</row>
    <row r="2353" spans="1:14" ht="12.7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</row>
    <row r="2354" spans="1:14" ht="12.7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</row>
    <row r="2355" spans="1:14" ht="12.7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</row>
    <row r="2356" spans="1:14" ht="12.7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</row>
    <row r="2357" spans="1:14" ht="12.7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</row>
    <row r="2358" spans="1:14" ht="12.7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</row>
    <row r="2359" spans="1:14" ht="12.7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</row>
    <row r="2360" spans="1:14" ht="12.7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</row>
    <row r="2361" spans="1:14" ht="12.7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</row>
    <row r="2362" spans="1:14" ht="12.7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</row>
    <row r="2363" spans="1:14" ht="12.7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</row>
    <row r="2364" spans="1:14" ht="12.7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</row>
    <row r="2365" spans="1:14" ht="12.7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</row>
    <row r="2366" spans="1:14" ht="12.7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</row>
    <row r="2367" spans="1:14" ht="12.7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</row>
    <row r="2368" spans="1:14" ht="12.7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</row>
    <row r="2369" spans="1:14" ht="12.7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</row>
    <row r="2370" spans="1:14" ht="12.7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</row>
    <row r="2371" spans="1:14" ht="12.7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</row>
    <row r="2372" spans="1:14" ht="12.7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</row>
    <row r="2373" spans="1:14" ht="12.7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</row>
    <row r="2374" spans="1:14" ht="12.7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</row>
    <row r="2375" spans="1:14" ht="12.7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</row>
    <row r="2376" spans="1:14" ht="12.7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</row>
    <row r="2377" spans="1:14" ht="12.7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</row>
    <row r="2378" spans="1:14" ht="12.7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</row>
    <row r="2379" spans="1:14" ht="12.7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</row>
    <row r="2380" spans="1:14" ht="12.7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</row>
    <row r="2381" spans="1:14" ht="12.7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</row>
    <row r="2382" spans="1:14" ht="12.7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</row>
    <row r="2383" spans="1:14" ht="12.7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</row>
    <row r="2384" spans="1:14" ht="12.7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</row>
    <row r="2385" spans="1:14" ht="12.7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</row>
    <row r="2386" spans="1:14" ht="12.7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</row>
    <row r="2387" spans="1:14" ht="12.7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</row>
    <row r="2388" spans="1:14" ht="12.7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</row>
    <row r="2389" spans="1:14" ht="12.7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</row>
    <row r="2390" spans="1:14" ht="12.7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</row>
    <row r="2391" spans="1:14" ht="12.7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</row>
    <row r="2392" spans="1:14" ht="12.7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</row>
    <row r="2393" spans="1:14" ht="12.7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</row>
    <row r="2394" spans="1:14" ht="12.7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</row>
    <row r="2395" spans="1:14" ht="12.7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</row>
    <row r="2396" spans="1:14" ht="12.7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</row>
    <row r="2397" spans="1:14" ht="12.7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</row>
    <row r="2398" spans="1:14" ht="12.7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</row>
    <row r="2399" spans="1:14" ht="12.7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</row>
    <row r="2400" spans="1:14" ht="12.7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</row>
    <row r="2401" spans="1:14" ht="12.7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</row>
    <row r="2402" spans="1:14" ht="12.7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</row>
    <row r="2403" spans="1:14" ht="12.7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</row>
    <row r="2404" spans="1:14" ht="12.7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</row>
    <row r="2405" spans="1:14" ht="12.7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</row>
    <row r="2406" spans="1:14" ht="12.7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</row>
    <row r="2407" spans="1:14" ht="12.7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</row>
    <row r="2408" spans="1:14" ht="12.7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</row>
    <row r="2409" spans="1:14" ht="12.7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</row>
    <row r="2410" spans="1:14" ht="12.7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</row>
    <row r="2411" spans="1:14" ht="12.7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</row>
    <row r="2412" spans="1:14" ht="12.7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</row>
    <row r="2413" spans="1:14" ht="12.7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</row>
    <row r="2414" spans="1:14" ht="12.7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</row>
    <row r="2415" spans="1:14" ht="12.7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</row>
    <row r="2416" spans="1:14" ht="12.7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</row>
    <row r="2417" spans="1:14" ht="12.7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</row>
    <row r="2418" spans="1:14" ht="12.7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</row>
    <row r="2419" spans="1:14" ht="12.7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</row>
    <row r="2420" spans="1:14" ht="12.7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</row>
    <row r="2421" spans="1:14" ht="12.7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</row>
    <row r="2422" spans="1:14" ht="12.7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</row>
    <row r="2423" spans="1:14" ht="12.7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</row>
    <row r="2424" spans="1:14" ht="12.7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</row>
    <row r="2425" spans="1:14" ht="12.7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</row>
    <row r="2426" spans="1:14" ht="12.7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</row>
    <row r="2427" spans="1:14" ht="12.7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</row>
    <row r="2428" spans="1:14" ht="12.7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</row>
    <row r="2429" spans="1:14" ht="12.7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</row>
    <row r="2430" spans="1:14" ht="12.7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</row>
    <row r="2431" spans="1:14" ht="12.7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</row>
    <row r="2432" spans="1:14" ht="12.7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</row>
    <row r="2433" spans="1:14" ht="12.7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</row>
    <row r="2434" spans="1:14" ht="12.7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</row>
    <row r="2435" spans="1:14" ht="12.7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</row>
    <row r="2436" spans="1:14" ht="12.7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</row>
    <row r="2437" spans="1:14" ht="12.7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</row>
    <row r="2438" spans="1:14" ht="12.7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</row>
    <row r="2439" spans="1:14" ht="12.7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</row>
    <row r="2440" spans="1:14" ht="12.7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</row>
    <row r="2441" spans="1:14" ht="12.7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</row>
    <row r="2442" spans="1:14" ht="12.7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</row>
    <row r="2443" spans="1:14" ht="12.7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</row>
    <row r="2444" spans="1:14" ht="12.7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</row>
    <row r="2445" spans="1:14" ht="12.7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</row>
    <row r="2446" spans="1:14" ht="12.7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</row>
    <row r="2447" spans="1:14" ht="12.7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</row>
    <row r="2448" spans="1:14" ht="12.7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</row>
    <row r="2449" spans="1:14" ht="12.7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</row>
    <row r="2450" spans="1:14" ht="12.7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</row>
    <row r="2451" spans="1:14" ht="12.7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</row>
    <row r="2452" spans="1:14" ht="12.7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</row>
    <row r="2453" spans="1:14" ht="12.7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</row>
    <row r="2454" spans="1:14" ht="12.7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</row>
    <row r="2455" spans="1:14" ht="12.7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</row>
    <row r="2456" spans="1:14" ht="12.7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</row>
    <row r="2457" spans="1:14" ht="12.7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</row>
    <row r="2458" spans="1:14" ht="12.7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</row>
    <row r="2459" spans="1:14" ht="12.7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</row>
    <row r="2460" spans="1:14" ht="12.7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</row>
    <row r="2461" spans="1:14" ht="12.7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</row>
    <row r="2462" spans="1:14" ht="12.7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</row>
    <row r="2463" spans="1:14" ht="12.7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</row>
    <row r="2464" spans="1:14" ht="12.7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</row>
    <row r="2465" spans="1:14" ht="12.7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</row>
    <row r="2466" spans="1:14" ht="12.7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</row>
    <row r="2467" spans="1:14" ht="12.7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</row>
    <row r="2468" spans="1:14" ht="12.7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</row>
    <row r="2469" spans="1:14" ht="12.7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</row>
    <row r="2470" spans="1:14" ht="12.7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</row>
    <row r="2471" spans="1:14" ht="12.7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</row>
    <row r="2472" spans="1:14" ht="12.7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</row>
    <row r="2473" spans="1:14" ht="12.7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</row>
    <row r="2474" spans="1:14" ht="12.7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</row>
    <row r="2475" spans="1:14" ht="12.7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</row>
    <row r="2476" spans="1:14" ht="12.7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</row>
    <row r="2477" spans="1:14" ht="12.7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</row>
    <row r="2478" spans="1:14" ht="12.7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</row>
    <row r="2479" spans="1:14" ht="12.7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</row>
    <row r="2480" spans="1:14" ht="12.7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</row>
    <row r="2481" spans="1:14" ht="12.7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</row>
    <row r="2482" spans="1:14" ht="12.7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</row>
    <row r="2483" spans="1:14" ht="12.7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</row>
    <row r="2484" spans="1:14" ht="12.7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</row>
    <row r="2485" spans="1:14" ht="12.7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</row>
    <row r="2486" spans="1:14" ht="12.7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</row>
    <row r="2487" spans="1:14" ht="12.7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</row>
    <row r="2488" spans="1:14" ht="12.7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</row>
    <row r="2489" spans="1:14" ht="12.7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</row>
    <row r="2490" spans="1:14" ht="12.7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</row>
    <row r="2491" spans="1:14" ht="12.7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</row>
    <row r="2492" spans="1:14" ht="12.7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</row>
    <row r="2493" spans="1:14" ht="12.7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</row>
    <row r="2494" spans="1:14" ht="12.7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</row>
    <row r="2495" spans="1:14" ht="12.7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</row>
    <row r="2496" spans="1:14" ht="12.7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</row>
    <row r="2497" spans="1:14" ht="12.7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</row>
    <row r="2498" spans="1:14" ht="12.7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</row>
    <row r="2499" spans="1:14" ht="12.7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</row>
    <row r="2500" spans="1:14" ht="12.7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</row>
    <row r="2501" spans="1:14" ht="12.7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</row>
    <row r="2502" spans="1:14" ht="12.7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</row>
    <row r="2503" spans="1:14" ht="12.7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</row>
    <row r="2504" spans="1:14" ht="12.7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</row>
    <row r="2505" spans="1:14" ht="12.7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</row>
    <row r="2506" spans="1:14" ht="12.7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</row>
    <row r="2507" spans="1:14" ht="12.7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</row>
    <row r="2508" spans="1:14" ht="12.7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</row>
    <row r="2509" spans="1:14" ht="12.7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</row>
    <row r="2510" spans="1:14" ht="12.7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</row>
    <row r="2511" spans="1:14" ht="12.7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</row>
    <row r="2512" spans="1:14" ht="12.7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</row>
    <row r="2513" spans="1:14" ht="12.7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</row>
    <row r="2514" spans="1:14" ht="12.7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</row>
    <row r="2515" spans="1:14" ht="12.7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</row>
    <row r="2516" spans="1:14" ht="12.7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</row>
    <row r="2517" spans="1:14" ht="12.7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</row>
    <row r="2518" spans="1:14" ht="12.7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</row>
    <row r="2519" spans="1:14" ht="12.7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</row>
    <row r="2520" spans="1:14" ht="12.7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</row>
    <row r="2521" spans="1:14" ht="12.7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</row>
    <row r="2522" spans="1:14" ht="12.7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</row>
    <row r="2523" spans="1:14" ht="12.7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</row>
    <row r="2524" spans="1:14" ht="12.7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</row>
    <row r="2525" spans="1:14" ht="12.7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</row>
    <row r="2526" spans="1:14" ht="12.7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</row>
    <row r="2527" spans="1:14" ht="12.7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</row>
    <row r="2528" spans="1:14" ht="12.7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</row>
    <row r="2529" spans="1:14" ht="12.7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</row>
    <row r="2530" spans="1:14" ht="12.7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</row>
    <row r="2531" spans="1:14" ht="12.7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</row>
    <row r="2532" spans="1:14" ht="12.7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</row>
    <row r="2533" spans="1:14" ht="12.7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</row>
    <row r="2534" spans="1:14" ht="12.7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</row>
    <row r="2535" spans="1:14" ht="12.7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</row>
    <row r="2536" spans="1:14" ht="12.7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</row>
    <row r="2537" spans="1:14" ht="12.7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</row>
    <row r="2538" spans="1:14" ht="12.7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</row>
    <row r="2539" spans="1:14" ht="12.7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</row>
    <row r="2540" spans="1:14" ht="12.7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</row>
    <row r="2541" spans="1:14" ht="12.7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</row>
    <row r="2542" spans="1:14" ht="12.7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</row>
    <row r="2543" spans="1:14" ht="12.7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</row>
    <row r="2544" spans="1:14" ht="12.7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</row>
    <row r="2545" spans="1:14" ht="12.7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</row>
    <row r="2546" spans="1:14" ht="12.7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</row>
    <row r="2547" spans="1:14" ht="12.7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</row>
    <row r="2548" spans="1:14" ht="12.7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</row>
    <row r="2549" spans="1:14" ht="12.7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</row>
    <row r="2550" spans="1:14" ht="12.7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</row>
    <row r="2551" spans="1:14" ht="12.7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</row>
    <row r="2552" spans="1:14" ht="12.7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</row>
    <row r="2553" spans="1:14" ht="12.7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</row>
    <row r="2554" spans="1:14" ht="12.7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</row>
    <row r="2555" spans="1:14" ht="12.7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</row>
    <row r="2556" spans="1:14" ht="12.7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</row>
    <row r="2557" spans="1:14" ht="12.7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</row>
    <row r="2558" spans="1:14" ht="12.7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</row>
    <row r="2559" spans="1:14" ht="12.7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</row>
    <row r="2560" spans="1:14" ht="12.7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</row>
    <row r="2561" spans="1:14" ht="12.7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</row>
    <row r="2562" spans="1:14" ht="12.7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</row>
    <row r="2563" spans="1:14" ht="12.7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</row>
    <row r="2564" spans="1:14" ht="12.7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</row>
    <row r="2565" spans="1:14" ht="12.7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</row>
    <row r="2566" spans="1:14" ht="12.7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</row>
    <row r="2567" spans="1:14" ht="12.7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</row>
    <row r="2568" spans="1:14" ht="12.7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</row>
    <row r="2569" spans="1:14" ht="12.7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</row>
    <row r="2570" spans="1:14" ht="12.7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</row>
    <row r="2571" spans="1:14" ht="12.7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</row>
    <row r="2572" spans="1:14" ht="12.7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</row>
    <row r="2573" spans="1:14" ht="12.7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</row>
    <row r="2574" spans="1:14" ht="12.7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</row>
    <row r="2575" spans="1:14" ht="12.7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</row>
    <row r="2576" spans="1:14" ht="12.7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</row>
    <row r="2577" spans="1:14" ht="12.7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</row>
    <row r="2578" spans="1:14" ht="12.7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</row>
    <row r="2579" spans="1:14" ht="12.7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</row>
    <row r="2580" spans="1:14" ht="12.7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</row>
    <row r="2581" spans="1:14" ht="12.7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</row>
    <row r="2582" spans="1:14" ht="12.7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</row>
    <row r="2583" spans="1:14" ht="12.7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</row>
    <row r="2584" spans="1:14" ht="12.7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</row>
    <row r="2585" spans="1:14" ht="12.7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</row>
    <row r="2586" spans="1:14" ht="12.7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</row>
    <row r="2587" spans="1:14" ht="12.7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</row>
    <row r="2588" spans="1:14" ht="12.7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</row>
    <row r="2589" spans="1:14" ht="12.7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</row>
    <row r="2590" spans="1:14" ht="12.7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</row>
    <row r="2591" spans="1:14" ht="12.7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</row>
    <row r="2592" spans="1:14" ht="12.7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</row>
    <row r="2593" spans="1:14" ht="12.7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</row>
    <row r="2594" spans="1:14" ht="12.7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</row>
    <row r="2595" spans="1:14" ht="12.7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</row>
    <row r="2596" spans="1:14" ht="12.7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</row>
    <row r="2597" spans="1:14" ht="12.7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</row>
    <row r="2598" spans="1:14" ht="12.7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</row>
    <row r="2599" spans="1:14" ht="12.7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</row>
    <row r="2600" spans="1:14" ht="12.7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</row>
    <row r="2601" spans="1:14" ht="12.7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</row>
    <row r="2602" spans="1:14" ht="12.7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</row>
    <row r="2603" spans="1:14" ht="12.7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</row>
    <row r="2604" spans="1:14" ht="12.7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</row>
    <row r="2605" spans="1:14" ht="12.7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</row>
    <row r="2606" spans="1:14" ht="12.7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</row>
    <row r="2607" spans="1:14" ht="12.7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</row>
    <row r="2608" spans="1:14" ht="12.7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</row>
    <row r="2609" spans="1:14" ht="12.7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</row>
    <row r="2610" spans="1:14" ht="12.7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</row>
    <row r="2611" spans="1:14" ht="12.7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</row>
    <row r="2612" spans="1:14" ht="12.7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</row>
    <row r="2613" spans="1:14" ht="12.7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</row>
    <row r="2614" spans="1:14" ht="12.7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</row>
    <row r="2615" spans="1:14" ht="12.7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</row>
    <row r="2616" spans="1:14" ht="12.7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</row>
    <row r="2617" spans="1:14" ht="12.7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</row>
    <row r="2618" spans="1:14" ht="12.7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</row>
    <row r="2619" spans="1:14" ht="12.7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</row>
    <row r="2620" spans="1:14" ht="12.7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</row>
    <row r="2621" spans="1:14" ht="12.7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</row>
    <row r="2622" spans="1:14" ht="12.7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</row>
    <row r="2623" spans="1:14" ht="12.7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</row>
    <row r="2624" spans="1:14" ht="12.7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</row>
    <row r="2625" spans="1:14" ht="12.7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</row>
    <row r="2626" spans="1:14" ht="12.7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</row>
    <row r="2627" spans="1:14" ht="12.7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</row>
    <row r="2628" spans="1:14" ht="12.7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</row>
    <row r="2629" spans="1:14" ht="12.7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</row>
    <row r="2630" spans="1:14" ht="12.7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</row>
    <row r="2631" spans="1:14" ht="12.7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</row>
    <row r="2632" spans="1:14" ht="12.7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</row>
    <row r="2633" spans="1:14" ht="12.7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</row>
    <row r="2634" spans="1:14" ht="12.7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</row>
    <row r="2635" spans="1:14" ht="12.7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</row>
    <row r="2636" spans="1:14" ht="12.7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</row>
    <row r="2637" spans="1:14" ht="12.7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</row>
    <row r="2638" spans="1:14" ht="12.7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</row>
    <row r="2639" spans="1:14" ht="12.7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</row>
    <row r="2640" spans="1:14" ht="12.7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</row>
    <row r="2641" spans="1:14" ht="12.7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</row>
    <row r="2642" spans="1:14" ht="12.7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</row>
    <row r="2643" spans="1:14" ht="12.7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</row>
    <row r="2644" spans="1:14" ht="12.7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</row>
    <row r="2645" spans="1:14" ht="12.7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</row>
    <row r="2646" spans="1:14" ht="12.7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</row>
    <row r="2647" spans="1:14" ht="12.7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</row>
    <row r="2648" spans="1:14" ht="12.7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</row>
    <row r="2649" spans="1:14" ht="12.7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</row>
    <row r="2650" spans="1:14" ht="12.7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</row>
    <row r="2651" spans="1:14" ht="12.7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</row>
    <row r="2652" spans="1:14" ht="12.7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</row>
    <row r="2653" spans="1:14" ht="12.7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</row>
    <row r="2654" spans="1:14" ht="12.7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</row>
    <row r="2655" spans="1:14" ht="12.7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</row>
    <row r="2656" spans="1:14" ht="12.7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</row>
    <row r="2657" spans="1:14" ht="12.7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</row>
    <row r="2658" spans="1:14" ht="12.7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</row>
    <row r="2659" spans="1:14" ht="12.7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</row>
    <row r="2660" spans="1:14" ht="12.7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</row>
    <row r="2661" spans="1:14" ht="12.7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</row>
    <row r="2662" spans="1:14" ht="12.7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</row>
    <row r="2663" spans="1:14" ht="12.7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</row>
    <row r="2664" spans="1:14" ht="12.7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</row>
    <row r="2665" spans="1:14" ht="12.7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</row>
    <row r="2666" spans="1:14" ht="12.7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</row>
    <row r="2667" spans="1:14" ht="12.7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</row>
    <row r="2668" spans="1:14" ht="12.7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</row>
    <row r="2669" spans="1:14" ht="12.7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</row>
    <row r="2670" spans="1:14" ht="12.7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</row>
    <row r="2671" spans="1:14" ht="12.7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</row>
    <row r="2672" spans="1:14" ht="12.7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</row>
    <row r="2673" spans="1:14" ht="12.7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</row>
    <row r="2674" spans="1:14" ht="12.7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</row>
    <row r="2675" spans="1:14" ht="12.7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</row>
    <row r="2676" spans="1:14" ht="12.7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</row>
    <row r="2677" spans="1:14" ht="12.7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</row>
    <row r="2678" spans="1:14" ht="12.7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</row>
    <row r="2679" spans="1:14" ht="12.7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</row>
    <row r="2680" spans="1:14" ht="12.7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</row>
    <row r="2681" spans="1:14" ht="12.7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</row>
    <row r="2682" spans="1:14" ht="12.7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</row>
    <row r="2683" spans="1:14" ht="12.7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</row>
    <row r="2684" spans="1:14" ht="12.7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</row>
    <row r="2685" spans="1:14" ht="12.7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</row>
    <row r="2686" spans="1:14" ht="12.7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</row>
    <row r="2687" spans="1:14" ht="12.7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</row>
    <row r="2688" spans="1:14" ht="12.7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</row>
    <row r="2689" spans="1:14" ht="12.7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</row>
    <row r="2690" spans="1:14" ht="12.7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</row>
    <row r="2691" spans="1:14" ht="12.7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</row>
    <row r="2692" spans="1:14" ht="12.7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</row>
    <row r="2693" spans="1:14" ht="12.7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</row>
    <row r="2694" spans="1:14" ht="12.7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</row>
    <row r="2695" spans="1:14" ht="12.7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</row>
    <row r="2696" spans="1:14" ht="12.7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</row>
    <row r="2697" spans="1:14" ht="12.7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</row>
    <row r="2698" spans="1:14" ht="12.7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</row>
    <row r="2699" spans="1:14" ht="12.7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</row>
    <row r="2700" spans="1:14" ht="12.7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</row>
    <row r="2701" spans="1:14" ht="12.7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</row>
    <row r="2702" spans="1:14" ht="12.7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</row>
    <row r="2703" spans="1:14" ht="12.7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</row>
    <row r="2704" spans="1:14" ht="12.7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</row>
    <row r="2705" spans="1:14" ht="12.7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</row>
    <row r="2706" spans="1:14" ht="12.7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</row>
    <row r="2707" spans="1:14" ht="12.7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</row>
    <row r="2708" spans="1:14" ht="12.7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</row>
    <row r="2709" spans="1:14" ht="12.7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</row>
    <row r="2710" spans="1:14" ht="12.7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</row>
    <row r="2711" spans="1:14" ht="12.7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</row>
    <row r="2712" spans="1:14" ht="12.7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</row>
    <row r="2713" spans="1:14" ht="12.7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</row>
    <row r="2714" spans="1:14" ht="12.7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</row>
    <row r="2715" spans="1:14" ht="12.7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</row>
    <row r="2716" spans="1:14" ht="12.7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</row>
    <row r="2717" spans="1:14" ht="12.7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</row>
    <row r="2718" spans="1:14" ht="12.7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</row>
    <row r="2719" spans="1:14" ht="12.7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</row>
    <row r="2720" spans="1:14" ht="12.7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</row>
    <row r="2721" spans="1:14" ht="12.7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</row>
    <row r="2722" spans="1:14" ht="12.7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</row>
    <row r="2723" spans="1:14" ht="12.7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</row>
    <row r="2724" spans="1:14" ht="12.7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</row>
    <row r="2725" spans="1:14" ht="12.7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</row>
    <row r="2726" spans="1:14" ht="12.7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</row>
    <row r="2727" spans="1:14" ht="12.7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</row>
    <row r="2728" spans="1:14" ht="12.7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</row>
    <row r="2729" spans="1:14" ht="12.7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</row>
    <row r="2730" spans="1:14" ht="12.7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</row>
    <row r="2731" spans="1:14" ht="12.7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</row>
    <row r="2732" spans="1:14" ht="12.7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</row>
    <row r="2733" spans="1:14" ht="12.7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</row>
    <row r="2734" spans="1:14" ht="12.7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</row>
    <row r="2735" spans="1:14" ht="12.7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</row>
    <row r="2736" spans="1:14" ht="12.7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</row>
    <row r="2737" spans="1:14" ht="12.7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</row>
    <row r="2738" spans="1:14" ht="12.7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</row>
    <row r="2739" spans="1:14" ht="12.7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</row>
    <row r="2740" spans="1:14" ht="12.7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</row>
    <row r="2741" spans="1:14" ht="12.7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</row>
    <row r="2742" spans="1:14" ht="12.7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</row>
    <row r="2743" spans="1:14" ht="12.7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</row>
    <row r="2744" spans="1:14" ht="12.7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</row>
    <row r="2745" spans="1:14" ht="12.7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</row>
    <row r="2746" spans="1:14" ht="12.7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</row>
    <row r="2747" spans="1:14" ht="12.7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</row>
    <row r="2748" spans="1:14" ht="12.7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</row>
    <row r="2749" spans="1:14" ht="12.7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</row>
    <row r="2750" spans="1:14" ht="12.7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</row>
    <row r="2751" spans="1:14" ht="12.7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</row>
    <row r="2752" spans="1:14" ht="12.7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</row>
    <row r="2753" spans="1:14" ht="12.7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</row>
    <row r="2754" spans="1:14" ht="12.7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</row>
    <row r="2755" spans="1:14" ht="12.7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</row>
    <row r="2756" spans="1:14" ht="12.7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</row>
    <row r="2757" spans="1:14" ht="12.7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</row>
    <row r="2758" spans="1:14" ht="12.7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</row>
    <row r="2759" spans="1:14" ht="12.7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</row>
    <row r="2760" spans="1:14" ht="12.7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</row>
    <row r="2761" spans="1:14" ht="12.7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</row>
    <row r="2762" spans="1:14" ht="12.7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</row>
    <row r="2763" spans="1:14" ht="12.7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</row>
    <row r="2764" spans="1:14" ht="12.7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</row>
    <row r="2765" spans="1:14" ht="12.7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</row>
    <row r="2766" spans="1:14" ht="12.7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</row>
    <row r="2767" spans="1:14" ht="12.7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</row>
    <row r="2768" spans="1:14" ht="12.7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</row>
    <row r="2769" spans="1:14" ht="12.7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</row>
    <row r="2770" spans="1:14" ht="12.7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</row>
    <row r="2771" spans="1:14" ht="12.7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</row>
    <row r="2772" spans="1:14" ht="12.7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</row>
    <row r="2773" spans="1:14" ht="12.7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</row>
    <row r="2774" spans="1:14" ht="12.7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</row>
    <row r="2775" spans="1:14" ht="12.7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</row>
    <row r="2776" spans="1:14" ht="12.7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</row>
    <row r="2777" spans="1:14" ht="12.7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</row>
    <row r="2778" spans="1:14" ht="12.7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</row>
    <row r="2779" spans="1:14" ht="12.7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</row>
    <row r="2780" spans="1:14" ht="12.7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</row>
    <row r="2781" spans="1:14" ht="12.7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</row>
    <row r="2782" spans="1:14" ht="12.7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</row>
    <row r="2783" spans="1:14" ht="12.7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</row>
    <row r="2784" spans="1:14" ht="12.7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</row>
    <row r="2785" spans="1:14" ht="12.7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</row>
    <row r="2786" spans="1:14" ht="12.7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</row>
    <row r="2787" spans="1:14" ht="12.7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</row>
    <row r="2788" spans="1:14" ht="12.7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</row>
    <row r="2789" spans="1:14" ht="12.7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</row>
    <row r="2790" spans="1:14" ht="12.7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</row>
    <row r="2791" spans="1:14" ht="12.7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</row>
    <row r="2792" spans="1:14" ht="12.7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</row>
    <row r="2793" spans="1:14" ht="12.7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</row>
    <row r="2794" spans="1:14" ht="12.7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</row>
    <row r="2795" spans="1:14" ht="12.7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</row>
    <row r="2796" spans="1:14" ht="12.7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</row>
    <row r="2797" spans="1:14" ht="12.7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</row>
    <row r="2798" spans="1:14" ht="12.7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</row>
    <row r="2799" spans="1:14" ht="12.7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</row>
    <row r="2800" spans="1:14" ht="12.7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</row>
    <row r="2801" spans="1:14" ht="12.7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</row>
    <row r="2802" spans="1:14" ht="12.7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</row>
    <row r="2803" spans="1:14" ht="12.7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</row>
    <row r="2804" spans="1:14" ht="12.7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</row>
    <row r="2805" spans="1:14" ht="12.7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</row>
    <row r="2806" spans="1:14" ht="12.7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</row>
    <row r="2807" spans="1:14" ht="12.7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</row>
    <row r="2808" spans="1:14" ht="12.7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</row>
    <row r="2809" spans="1:14" ht="12.7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</row>
    <row r="2810" spans="1:14" ht="12.7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</row>
    <row r="2811" spans="1:14" ht="12.7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</row>
    <row r="2812" spans="1:14" ht="12.7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</row>
    <row r="2813" spans="1:14" ht="12.7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</row>
    <row r="2814" spans="1:14" ht="12.7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</row>
    <row r="2815" spans="1:14" ht="12.7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</row>
    <row r="2816" spans="1:14" ht="12.7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</row>
    <row r="2817" spans="1:14" ht="12.7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</row>
    <row r="2818" spans="1:14" ht="12.7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</row>
    <row r="2819" spans="1:14" ht="12.7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</row>
    <row r="2820" spans="1:14" ht="12.7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</row>
    <row r="2821" spans="1:14" ht="12.7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</row>
    <row r="2822" spans="1:14" ht="12.7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</row>
    <row r="2823" spans="1:14" ht="12.7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</row>
    <row r="2824" spans="1:14" ht="12.7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</row>
    <row r="2825" spans="1:14" ht="12.7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</row>
    <row r="2826" spans="1:14" ht="12.7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</row>
    <row r="2827" spans="1:14" ht="12.7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</row>
    <row r="2828" spans="1:14" ht="12.7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</row>
    <row r="2829" spans="1:14" ht="12.7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</row>
    <row r="2830" spans="1:14" ht="12.7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</row>
    <row r="2831" spans="1:14" ht="12.7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</row>
    <row r="2832" spans="1:14" ht="12.7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</row>
    <row r="2833" spans="1:14" ht="12.7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</row>
    <row r="2834" spans="1:14" ht="12.7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</row>
    <row r="2835" spans="1:14" ht="12.7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</row>
    <row r="2836" spans="1:14" ht="12.7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</row>
    <row r="2837" spans="1:14" ht="12.7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</row>
    <row r="2838" spans="1:14" ht="12.7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</row>
    <row r="2839" spans="1:14" ht="12.7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</row>
    <row r="2840" spans="1:14" ht="12.7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</row>
    <row r="2841" spans="1:14" ht="12.7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</row>
    <row r="2842" spans="1:14" ht="12.7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</row>
    <row r="2843" spans="1:14" ht="12.7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</row>
    <row r="2844" spans="1:14" ht="12.7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</row>
    <row r="2845" spans="1:14" ht="12.7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</row>
    <row r="2846" spans="1:14" ht="12.7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</row>
    <row r="2847" spans="1:14" ht="12.7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</row>
    <row r="2848" spans="1:14" ht="12.7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</row>
    <row r="2849" spans="1:14" ht="12.7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</row>
    <row r="2850" spans="1:14" ht="12.7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</row>
    <row r="2851" spans="1:14" ht="12.7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</row>
    <row r="2852" spans="1:14" ht="12.7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</row>
    <row r="2853" spans="1:14" ht="12.7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</row>
    <row r="2854" s="4" customFormat="1" ht="12.75"/>
  </sheetData>
  <sheetProtection password="C5FC" sheet="1" objects="1" scenarios="1"/>
  <dataValidations count="2">
    <dataValidation allowBlank="1" showInputMessage="1" showErrorMessage="1" prompt="Use the slider to change the value." sqref="B1 D1 F1"/>
    <dataValidation allowBlank="1" showInputMessage="1" showErrorMessage="1" prompt="Use the slider to change these values." sqref="H2"/>
  </dataValidation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210"/>
  <sheetViews>
    <sheetView workbookViewId="0" topLeftCell="A1">
      <selection activeCell="I3" sqref="I3"/>
    </sheetView>
  </sheetViews>
  <sheetFormatPr defaultColWidth="9.140625" defaultRowHeight="12.75"/>
  <sheetData>
    <row r="1" spans="1:12" ht="12.75">
      <c r="A1">
        <v>39</v>
      </c>
      <c r="B1">
        <v>0</v>
      </c>
      <c r="C1">
        <f>$A$2*COS($A$1)*B1</f>
        <v>0</v>
      </c>
      <c r="D1">
        <f>$A$2*SIN($A$1*2*PI()/360)*B1-0.5*9.8*B1^2+$A$4</f>
        <v>22</v>
      </c>
      <c r="E1">
        <f>IF(D1&gt;=0,D1,#N/A)</f>
        <v>22</v>
      </c>
      <c r="F1">
        <f>IF(D1&gt;=0,C1,#N/A)</f>
        <v>0</v>
      </c>
      <c r="G1">
        <f>IF(D1&gt;=0,SQRT(($A$2*COS($A$1*PI()/180))^2+($A$2*SIN($A$1*PI()/180)-9.8*B1)^2),#N/A)</f>
        <v>46</v>
      </c>
      <c r="I1" s="8" t="s">
        <v>6</v>
      </c>
      <c r="J1" s="8" t="s">
        <v>3</v>
      </c>
      <c r="K1" s="8" t="s">
        <v>4</v>
      </c>
      <c r="L1" s="8" t="s">
        <v>5</v>
      </c>
    </row>
    <row r="2" spans="1:12" ht="12.75">
      <c r="A2">
        <v>46</v>
      </c>
      <c r="B2">
        <f>B1+$A$3</f>
        <v>0.2</v>
      </c>
      <c r="C2">
        <f>$A$2*COS($A$1*PI()/180)*B2</f>
        <v>7.149742845404133</v>
      </c>
      <c r="D2">
        <f>$A$2*SIN($A$1*PI()/180)*B2-0.5*9.8*B2^2+$A$4</f>
        <v>27.593747597658506</v>
      </c>
      <c r="E2">
        <f aca="true" t="shared" si="0" ref="E2:E44">IF(D1&gt;=0,D2,#N/A)</f>
        <v>27.593747597658506</v>
      </c>
      <c r="F2">
        <f>IF(D1&gt;=0,C2,#N/A)</f>
        <v>7.149742845404133</v>
      </c>
      <c r="G2">
        <f>IF(D2&gt;=0,SQRT(($A$2*COS($A$1*PI()/180))^2+($A$2*SIN($A$1*PI()/180)-9.8*B2)^2),#N/A)</f>
        <v>44.79243850345606</v>
      </c>
      <c r="I2">
        <f>I3/10</f>
        <v>3.4</v>
      </c>
      <c r="J2">
        <f>$A$2*COS($A$1*PI()/180)*I2</f>
        <v>121.54562837187025</v>
      </c>
      <c r="K2">
        <f>$A$2*SIN($A$1*PI()/180)*I2-0.5*9.8*I2^2+$A$4</f>
        <v>63.78170916019457</v>
      </c>
      <c r="L2">
        <f>SQRT(($A$2*COS($A$1*PI()/180))^2+($A$2*SIN($A$1*PI()/180)-9.8*I2)^2)</f>
        <v>36.01497605802601</v>
      </c>
    </row>
    <row r="3" spans="1:9" ht="12.75">
      <c r="A3">
        <v>0.2</v>
      </c>
      <c r="B3">
        <f aca="true" t="shared" si="1" ref="B3:B66">B2+$A$3</f>
        <v>0.4</v>
      </c>
      <c r="C3">
        <f aca="true" t="shared" si="2" ref="C3:C66">$A$2*COS($A$1*PI()/180)*B3</f>
        <v>14.299485690808266</v>
      </c>
      <c r="D3">
        <f>$A$2*SIN($A$1*PI()/180)*B3-0.5*9.8*B3^2+$A$4</f>
        <v>32.79549519531701</v>
      </c>
      <c r="E3">
        <f t="shared" si="0"/>
        <v>32.79549519531701</v>
      </c>
      <c r="F3">
        <f aca="true" t="shared" si="3" ref="F3:F66">IF(D2&gt;=0,C3,#N/A)</f>
        <v>14.299485690808266</v>
      </c>
      <c r="G3">
        <f>IF(D3&gt;=0,SQRT(($A$2*COS($A$1*PI()/180))^2+($A$2*SIN($A$1*PI()/180)-9.8*B3)^2),#N/A)</f>
        <v>43.63952674092361</v>
      </c>
      <c r="I3">
        <v>34</v>
      </c>
    </row>
    <row r="4" spans="1:7" ht="12.75">
      <c r="A4">
        <v>22</v>
      </c>
      <c r="B4">
        <f t="shared" si="1"/>
        <v>0.6000000000000001</v>
      </c>
      <c r="C4">
        <f t="shared" si="2"/>
        <v>21.449228536212402</v>
      </c>
      <c r="D4">
        <f aca="true" t="shared" si="4" ref="D4:D67">$A$2*SIN($A$1*PI()/180)*B4-0.5*9.8*B4^2+$A$4</f>
        <v>37.60524279297552</v>
      </c>
      <c r="E4">
        <f t="shared" si="0"/>
        <v>37.60524279297552</v>
      </c>
      <c r="F4">
        <f t="shared" si="3"/>
        <v>21.449228536212402</v>
      </c>
      <c r="G4">
        <f>IF(D4&gt;=0,SQRT(($A$2*COS($A$1*PI()/180))^2+($A$2*SIN($A$1*PI()/180)-9.8*B4)^2),#N/A)</f>
        <v>42.54570767137009</v>
      </c>
    </row>
    <row r="5" spans="2:7" ht="12.75">
      <c r="B5">
        <f t="shared" si="1"/>
        <v>0.8</v>
      </c>
      <c r="C5">
        <f t="shared" si="2"/>
        <v>28.598971381616533</v>
      </c>
      <c r="D5">
        <f t="shared" si="4"/>
        <v>42.022990390634014</v>
      </c>
      <c r="E5">
        <f t="shared" si="0"/>
        <v>42.022990390634014</v>
      </c>
      <c r="F5">
        <f t="shared" si="3"/>
        <v>28.598971381616533</v>
      </c>
      <c r="G5">
        <f aca="true" t="shared" si="5" ref="G5:G68">IF(D5&gt;=0,SQRT(($A$2*COS($A$1*PI()/180))^2+($A$2*SIN($A$1*PI()/180)-9.8*B5)^2),#N/A)</f>
        <v>41.51565232949584</v>
      </c>
    </row>
    <row r="6" spans="2:7" ht="12.75">
      <c r="B6">
        <f t="shared" si="1"/>
        <v>1</v>
      </c>
      <c r="C6">
        <f t="shared" si="2"/>
        <v>35.74871422702066</v>
      </c>
      <c r="D6">
        <f t="shared" si="4"/>
        <v>46.04873798829252</v>
      </c>
      <c r="E6">
        <f t="shared" si="0"/>
        <v>46.04873798829252</v>
      </c>
      <c r="F6">
        <f t="shared" si="3"/>
        <v>35.74871422702066</v>
      </c>
      <c r="G6">
        <f t="shared" si="5"/>
        <v>40.55421969942791</v>
      </c>
    </row>
    <row r="7" spans="2:7" ht="12.75">
      <c r="B7">
        <f t="shared" si="1"/>
        <v>1.2</v>
      </c>
      <c r="C7">
        <f t="shared" si="2"/>
        <v>42.8984570724248</v>
      </c>
      <c r="D7">
        <f t="shared" si="4"/>
        <v>49.68248558595103</v>
      </c>
      <c r="E7">
        <f t="shared" si="0"/>
        <v>49.68248558595103</v>
      </c>
      <c r="F7">
        <f t="shared" si="3"/>
        <v>42.8984570724248</v>
      </c>
      <c r="G7">
        <f t="shared" si="5"/>
        <v>39.6663999187645</v>
      </c>
    </row>
    <row r="8" spans="2:7" ht="12.75">
      <c r="B8">
        <f t="shared" si="1"/>
        <v>1.4</v>
      </c>
      <c r="C8">
        <f t="shared" si="2"/>
        <v>50.048199917828924</v>
      </c>
      <c r="D8">
        <f t="shared" si="4"/>
        <v>52.92423318360953</v>
      </c>
      <c r="E8">
        <f t="shared" si="0"/>
        <v>52.92423318360953</v>
      </c>
      <c r="F8">
        <f t="shared" si="3"/>
        <v>50.048199917828924</v>
      </c>
      <c r="G8">
        <f t="shared" si="5"/>
        <v>38.85723908876251</v>
      </c>
    </row>
    <row r="9" spans="2:7" ht="12.75">
      <c r="B9">
        <f t="shared" si="1"/>
        <v>1.5999999999999999</v>
      </c>
      <c r="C9">
        <f t="shared" si="2"/>
        <v>57.19794276323306</v>
      </c>
      <c r="D9">
        <f t="shared" si="4"/>
        <v>55.77398078126803</v>
      </c>
      <c r="E9">
        <f t="shared" si="0"/>
        <v>55.77398078126803</v>
      </c>
      <c r="F9">
        <f t="shared" si="3"/>
        <v>57.19794276323306</v>
      </c>
      <c r="G9">
        <f t="shared" si="5"/>
        <v>38.13174499924107</v>
      </c>
    </row>
    <row r="10" spans="2:7" ht="12.75">
      <c r="B10">
        <f t="shared" si="1"/>
        <v>1.7999999999999998</v>
      </c>
      <c r="C10">
        <f t="shared" si="2"/>
        <v>64.34768560863719</v>
      </c>
      <c r="D10">
        <f t="shared" si="4"/>
        <v>58.23172837892653</v>
      </c>
      <c r="E10">
        <f t="shared" si="0"/>
        <v>58.23172837892653</v>
      </c>
      <c r="F10">
        <f t="shared" si="3"/>
        <v>64.34768560863719</v>
      </c>
      <c r="G10">
        <f t="shared" si="5"/>
        <v>37.49477461957919</v>
      </c>
    </row>
    <row r="11" spans="2:7" ht="12.75">
      <c r="B11">
        <f t="shared" si="1"/>
        <v>1.9999999999999998</v>
      </c>
      <c r="C11">
        <f t="shared" si="2"/>
        <v>71.49742845404131</v>
      </c>
      <c r="D11">
        <f t="shared" si="4"/>
        <v>60.297475976585034</v>
      </c>
      <c r="E11">
        <f t="shared" si="0"/>
        <v>60.297475976585034</v>
      </c>
      <c r="F11">
        <f t="shared" si="3"/>
        <v>71.49742845404131</v>
      </c>
      <c r="G11">
        <f t="shared" si="5"/>
        <v>36.95090622513788</v>
      </c>
    </row>
    <row r="12" spans="2:7" ht="12.75">
      <c r="B12">
        <f t="shared" si="1"/>
        <v>2.1999999999999997</v>
      </c>
      <c r="C12">
        <f t="shared" si="2"/>
        <v>78.64717129944545</v>
      </c>
      <c r="D12">
        <f t="shared" si="4"/>
        <v>61.97122357424354</v>
      </c>
      <c r="E12">
        <f t="shared" si="0"/>
        <v>61.97122357424354</v>
      </c>
      <c r="F12">
        <f t="shared" si="3"/>
        <v>78.64717129944545</v>
      </c>
      <c r="G12">
        <f t="shared" si="5"/>
        <v>36.50430136223438</v>
      </c>
    </row>
    <row r="13" spans="2:7" ht="12.75">
      <c r="B13">
        <f t="shared" si="1"/>
        <v>2.4</v>
      </c>
      <c r="C13">
        <f t="shared" si="2"/>
        <v>85.7969141448496</v>
      </c>
      <c r="D13">
        <f t="shared" si="4"/>
        <v>63.25297117190205</v>
      </c>
      <c r="E13">
        <f t="shared" si="0"/>
        <v>63.25297117190205</v>
      </c>
      <c r="F13">
        <f t="shared" si="3"/>
        <v>85.7969141448496</v>
      </c>
      <c r="G13">
        <f t="shared" si="5"/>
        <v>36.15856420034844</v>
      </c>
    </row>
    <row r="14" spans="2:7" ht="12.75">
      <c r="B14">
        <f t="shared" si="1"/>
        <v>2.6</v>
      </c>
      <c r="C14">
        <f t="shared" si="2"/>
        <v>92.94665699025373</v>
      </c>
      <c r="D14">
        <f t="shared" si="4"/>
        <v>64.14271876956056</v>
      </c>
      <c r="E14">
        <f t="shared" si="0"/>
        <v>64.14271876956056</v>
      </c>
      <c r="F14">
        <f t="shared" si="3"/>
        <v>92.94665699025373</v>
      </c>
      <c r="G14">
        <f t="shared" si="5"/>
        <v>35.91660774790143</v>
      </c>
    </row>
    <row r="15" spans="2:7" ht="12.75">
      <c r="B15">
        <f t="shared" si="1"/>
        <v>2.8000000000000003</v>
      </c>
      <c r="C15">
        <f t="shared" si="2"/>
        <v>100.09639983565786</v>
      </c>
      <c r="D15">
        <f t="shared" si="4"/>
        <v>64.64046636721906</v>
      </c>
      <c r="E15">
        <f t="shared" si="0"/>
        <v>64.64046636721906</v>
      </c>
      <c r="F15">
        <f t="shared" si="3"/>
        <v>100.09639983565786</v>
      </c>
      <c r="G15">
        <f t="shared" si="5"/>
        <v>35.780537435909295</v>
      </c>
    </row>
    <row r="16" spans="2:7" ht="12.75">
      <c r="B16">
        <f t="shared" si="1"/>
        <v>3.0000000000000004</v>
      </c>
      <c r="C16">
        <f t="shared" si="2"/>
        <v>107.24614268106201</v>
      </c>
      <c r="D16">
        <f t="shared" si="4"/>
        <v>64.74621396487755</v>
      </c>
      <c r="E16">
        <f t="shared" si="0"/>
        <v>64.74621396487755</v>
      </c>
      <c r="F16">
        <f t="shared" si="3"/>
        <v>107.24614268106201</v>
      </c>
      <c r="G16">
        <f t="shared" si="5"/>
        <v>35.75156229157545</v>
      </c>
    </row>
    <row r="17" spans="2:7" ht="12.75">
      <c r="B17">
        <f t="shared" si="1"/>
        <v>3.2000000000000006</v>
      </c>
      <c r="C17">
        <f t="shared" si="2"/>
        <v>114.39588552646615</v>
      </c>
      <c r="D17">
        <f t="shared" si="4"/>
        <v>64.45996156253605</v>
      </c>
      <c r="E17">
        <f t="shared" si="0"/>
        <v>64.45996156253605</v>
      </c>
      <c r="F17">
        <f t="shared" si="3"/>
        <v>114.39588552646615</v>
      </c>
      <c r="G17">
        <f t="shared" si="5"/>
        <v>35.82994213467688</v>
      </c>
    </row>
    <row r="18" spans="2:7" ht="12.75">
      <c r="B18">
        <f t="shared" si="1"/>
        <v>3.400000000000001</v>
      </c>
      <c r="C18">
        <f t="shared" si="2"/>
        <v>121.54562837187028</v>
      </c>
      <c r="D18">
        <f t="shared" si="4"/>
        <v>63.781709160194566</v>
      </c>
      <c r="E18">
        <f t="shared" si="0"/>
        <v>63.781709160194566</v>
      </c>
      <c r="F18">
        <f t="shared" si="3"/>
        <v>121.54562837187028</v>
      </c>
      <c r="G18">
        <f t="shared" si="5"/>
        <v>36.01497605802601</v>
      </c>
    </row>
    <row r="19" spans="2:7" ht="12.75">
      <c r="B19">
        <f t="shared" si="1"/>
        <v>3.600000000000001</v>
      </c>
      <c r="C19">
        <f t="shared" si="2"/>
        <v>128.6953712172744</v>
      </c>
      <c r="D19">
        <f t="shared" si="4"/>
        <v>62.71145675785307</v>
      </c>
      <c r="E19">
        <f t="shared" si="0"/>
        <v>62.71145675785307</v>
      </c>
      <c r="F19">
        <f t="shared" si="3"/>
        <v>128.6953712172744</v>
      </c>
      <c r="G19">
        <f t="shared" si="5"/>
        <v>36.30503336379241</v>
      </c>
    </row>
    <row r="20" spans="2:7" ht="12.75">
      <c r="B20">
        <f t="shared" si="1"/>
        <v>3.800000000000001</v>
      </c>
      <c r="C20">
        <f t="shared" si="2"/>
        <v>135.84511406267856</v>
      </c>
      <c r="D20">
        <f t="shared" si="4"/>
        <v>61.249204355511566</v>
      </c>
      <c r="E20">
        <f t="shared" si="0"/>
        <v>61.249204355511566</v>
      </c>
      <c r="F20">
        <f t="shared" si="3"/>
        <v>135.84511406267856</v>
      </c>
      <c r="G20">
        <f t="shared" si="5"/>
        <v>36.69762382814415</v>
      </c>
    </row>
    <row r="21" spans="2:7" ht="12.75">
      <c r="B21">
        <f t="shared" si="1"/>
        <v>4.000000000000001</v>
      </c>
      <c r="C21">
        <f t="shared" si="2"/>
        <v>142.99485690808268</v>
      </c>
      <c r="D21">
        <f t="shared" si="4"/>
        <v>59.39495195317008</v>
      </c>
      <c r="E21">
        <f t="shared" si="0"/>
        <v>59.39495195317008</v>
      </c>
      <c r="F21">
        <f t="shared" si="3"/>
        <v>142.99485690808268</v>
      </c>
      <c r="G21">
        <f t="shared" si="5"/>
        <v>37.18950042307461</v>
      </c>
    </row>
    <row r="22" spans="2:7" ht="12.75">
      <c r="B22">
        <f t="shared" si="1"/>
        <v>4.200000000000001</v>
      </c>
      <c r="C22">
        <f t="shared" si="2"/>
        <v>150.14459975348683</v>
      </c>
      <c r="D22">
        <f t="shared" si="4"/>
        <v>57.14869955082857</v>
      </c>
      <c r="E22">
        <f t="shared" si="0"/>
        <v>57.14869955082857</v>
      </c>
      <c r="F22">
        <f t="shared" si="3"/>
        <v>150.14459975348683</v>
      </c>
      <c r="G22">
        <f t="shared" si="5"/>
        <v>37.77678505118931</v>
      </c>
    </row>
    <row r="23" spans="2:7" ht="12.75">
      <c r="B23">
        <f t="shared" si="1"/>
        <v>4.400000000000001</v>
      </c>
      <c r="C23">
        <f t="shared" si="2"/>
        <v>157.29434259889095</v>
      </c>
      <c r="D23">
        <f t="shared" si="4"/>
        <v>54.510447148487074</v>
      </c>
      <c r="E23">
        <f t="shared" si="0"/>
        <v>54.510447148487074</v>
      </c>
      <c r="F23">
        <f t="shared" si="3"/>
        <v>157.29434259889095</v>
      </c>
      <c r="G23">
        <f t="shared" si="5"/>
        <v>38.455106759566455</v>
      </c>
    </row>
    <row r="24" spans="2:7" ht="12.75">
      <c r="B24">
        <f t="shared" si="1"/>
        <v>4.600000000000001</v>
      </c>
      <c r="C24">
        <f t="shared" si="2"/>
        <v>164.4440854442951</v>
      </c>
      <c r="D24">
        <f t="shared" si="4"/>
        <v>51.48019474614554</v>
      </c>
      <c r="E24">
        <f t="shared" si="0"/>
        <v>51.48019474614554</v>
      </c>
      <c r="F24">
        <f t="shared" si="3"/>
        <v>164.4440854442951</v>
      </c>
      <c r="G24">
        <f t="shared" si="5"/>
        <v>39.2197422604426</v>
      </c>
    </row>
    <row r="25" spans="2:7" ht="12.75">
      <c r="B25">
        <f t="shared" si="1"/>
        <v>4.800000000000002</v>
      </c>
      <c r="C25">
        <f t="shared" si="2"/>
        <v>171.59382828969925</v>
      </c>
      <c r="D25">
        <f t="shared" si="4"/>
        <v>48.05794234380407</v>
      </c>
      <c r="E25">
        <f t="shared" si="0"/>
        <v>48.05794234380407</v>
      </c>
      <c r="F25">
        <f t="shared" si="3"/>
        <v>171.59382828969925</v>
      </c>
      <c r="G25">
        <f t="shared" si="5"/>
        <v>40.06575008734318</v>
      </c>
    </row>
    <row r="26" spans="2:7" ht="12.75">
      <c r="B26">
        <f t="shared" si="1"/>
        <v>5.000000000000002</v>
      </c>
      <c r="C26">
        <f t="shared" si="2"/>
        <v>178.74357113510337</v>
      </c>
      <c r="D26">
        <f t="shared" si="4"/>
        <v>44.24368994146256</v>
      </c>
      <c r="E26">
        <f t="shared" si="0"/>
        <v>44.24368994146256</v>
      </c>
      <c r="F26">
        <f t="shared" si="3"/>
        <v>178.74357113510337</v>
      </c>
      <c r="G26">
        <f t="shared" si="5"/>
        <v>40.988091894443365</v>
      </c>
    </row>
    <row r="27" spans="2:7" ht="12.75">
      <c r="B27">
        <f t="shared" si="1"/>
        <v>5.200000000000002</v>
      </c>
      <c r="C27">
        <f t="shared" si="2"/>
        <v>185.89331398050751</v>
      </c>
      <c r="D27">
        <f t="shared" si="4"/>
        <v>40.03743753912104</v>
      </c>
      <c r="E27">
        <f t="shared" si="0"/>
        <v>40.03743753912104</v>
      </c>
      <c r="F27">
        <f t="shared" si="3"/>
        <v>185.89331398050751</v>
      </c>
      <c r="G27">
        <f t="shared" si="5"/>
        <v>41.98173679391108</v>
      </c>
    </row>
    <row r="28" spans="2:7" ht="12.75">
      <c r="B28">
        <f t="shared" si="1"/>
        <v>5.400000000000002</v>
      </c>
      <c r="C28">
        <f t="shared" si="2"/>
        <v>193.04305682591166</v>
      </c>
      <c r="D28">
        <f t="shared" si="4"/>
        <v>35.43918513677954</v>
      </c>
      <c r="E28">
        <f t="shared" si="0"/>
        <v>35.43918513677954</v>
      </c>
      <c r="F28">
        <f t="shared" si="3"/>
        <v>193.04305682591166</v>
      </c>
      <c r="G28">
        <f t="shared" si="5"/>
        <v>43.041746843258124</v>
      </c>
    </row>
    <row r="29" spans="2:7" ht="12.75">
      <c r="B29">
        <f t="shared" si="1"/>
        <v>5.600000000000002</v>
      </c>
      <c r="C29">
        <f t="shared" si="2"/>
        <v>200.1927996713158</v>
      </c>
      <c r="D29">
        <f t="shared" si="4"/>
        <v>30.448932734438046</v>
      </c>
      <c r="E29">
        <f t="shared" si="0"/>
        <v>30.448932734438046</v>
      </c>
      <c r="F29">
        <f t="shared" si="3"/>
        <v>200.1927996713158</v>
      </c>
      <c r="G29">
        <f t="shared" si="5"/>
        <v>44.16334360535912</v>
      </c>
    </row>
    <row r="30" spans="2:7" ht="12.75">
      <c r="B30">
        <f t="shared" si="1"/>
        <v>5.8000000000000025</v>
      </c>
      <c r="C30">
        <f t="shared" si="2"/>
        <v>207.34254251671993</v>
      </c>
      <c r="D30">
        <f t="shared" si="4"/>
        <v>25.066680332096553</v>
      </c>
      <c r="E30">
        <f t="shared" si="0"/>
        <v>25.066680332096553</v>
      </c>
      <c r="F30">
        <f t="shared" si="3"/>
        <v>207.34254251671993</v>
      </c>
      <c r="G30">
        <f t="shared" si="5"/>
        <v>45.34195700993626</v>
      </c>
    </row>
    <row r="31" spans="2:7" ht="12.75">
      <c r="B31">
        <f t="shared" si="1"/>
        <v>6.000000000000003</v>
      </c>
      <c r="C31">
        <f t="shared" si="2"/>
        <v>214.49228536212408</v>
      </c>
      <c r="D31">
        <f t="shared" si="4"/>
        <v>19.292427929755064</v>
      </c>
      <c r="E31">
        <f t="shared" si="0"/>
        <v>19.292427929755064</v>
      </c>
      <c r="F31">
        <f t="shared" si="3"/>
        <v>214.49228536212408</v>
      </c>
      <c r="G31">
        <f t="shared" si="5"/>
        <v>46.57325855656657</v>
      </c>
    </row>
    <row r="32" spans="2:7" ht="12.75">
      <c r="B32">
        <f t="shared" si="1"/>
        <v>6.200000000000003</v>
      </c>
      <c r="C32">
        <f t="shared" si="2"/>
        <v>221.64202820752823</v>
      </c>
      <c r="D32">
        <f t="shared" si="4"/>
        <v>13.126175527413551</v>
      </c>
      <c r="E32">
        <f t="shared" si="0"/>
        <v>13.126175527413551</v>
      </c>
      <c r="F32">
        <f t="shared" si="3"/>
        <v>221.64202820752823</v>
      </c>
      <c r="G32">
        <f t="shared" si="5"/>
        <v>47.853181290930856</v>
      </c>
    </row>
    <row r="33" spans="2:7" ht="12.75">
      <c r="B33">
        <f t="shared" si="1"/>
        <v>6.400000000000003</v>
      </c>
      <c r="C33">
        <f t="shared" si="2"/>
        <v>228.79177105293235</v>
      </c>
      <c r="D33">
        <f t="shared" si="4"/>
        <v>6.567923125072014</v>
      </c>
      <c r="E33">
        <f t="shared" si="0"/>
        <v>6.567923125072014</v>
      </c>
      <c r="F33">
        <f t="shared" si="3"/>
        <v>228.79177105293235</v>
      </c>
      <c r="G33">
        <f t="shared" si="5"/>
        <v>49.177929061201716</v>
      </c>
    </row>
    <row r="34" spans="2:7" ht="12.75">
      <c r="B34">
        <f t="shared" si="1"/>
        <v>6.600000000000003</v>
      </c>
      <c r="C34">
        <f t="shared" si="2"/>
        <v>235.9415138983365</v>
      </c>
      <c r="D34">
        <f t="shared" si="4"/>
        <v>-0.3823292772695197</v>
      </c>
      <c r="E34">
        <f t="shared" si="0"/>
        <v>-0.3823292772695197</v>
      </c>
      <c r="F34">
        <f t="shared" si="3"/>
        <v>235.9415138983365</v>
      </c>
      <c r="G34" t="e">
        <f t="shared" si="5"/>
        <v>#N/A</v>
      </c>
    </row>
    <row r="35" spans="2:7" ht="12.75">
      <c r="B35">
        <f t="shared" si="1"/>
        <v>6.800000000000003</v>
      </c>
      <c r="C35">
        <f t="shared" si="2"/>
        <v>243.09125674374064</v>
      </c>
      <c r="D35">
        <f t="shared" si="4"/>
        <v>-7.7245816796110205</v>
      </c>
      <c r="E35" t="e">
        <f t="shared" si="0"/>
        <v>#N/A</v>
      </c>
      <c r="F35" t="e">
        <f t="shared" si="3"/>
        <v>#N/A</v>
      </c>
      <c r="G35" t="e">
        <f t="shared" si="5"/>
        <v>#N/A</v>
      </c>
    </row>
    <row r="36" spans="2:7" ht="12.75">
      <c r="B36">
        <f t="shared" si="1"/>
        <v>7.0000000000000036</v>
      </c>
      <c r="C36">
        <f t="shared" si="2"/>
        <v>250.24099958914476</v>
      </c>
      <c r="D36">
        <f t="shared" si="4"/>
        <v>-15.458834081952489</v>
      </c>
      <c r="E36" t="e">
        <f t="shared" si="0"/>
        <v>#N/A</v>
      </c>
      <c r="F36" t="e">
        <f t="shared" si="3"/>
        <v>#N/A</v>
      </c>
      <c r="G36" t="e">
        <f t="shared" si="5"/>
        <v>#N/A</v>
      </c>
    </row>
    <row r="37" spans="2:7" ht="12.75">
      <c r="B37">
        <f t="shared" si="1"/>
        <v>7.200000000000004</v>
      </c>
      <c r="C37">
        <f t="shared" si="2"/>
        <v>257.3907424345489</v>
      </c>
      <c r="D37">
        <f t="shared" si="4"/>
        <v>-23.58508648429401</v>
      </c>
      <c r="E37" t="e">
        <f t="shared" si="0"/>
        <v>#N/A</v>
      </c>
      <c r="F37" t="e">
        <f t="shared" si="3"/>
        <v>#N/A</v>
      </c>
      <c r="G37" t="e">
        <f t="shared" si="5"/>
        <v>#N/A</v>
      </c>
    </row>
    <row r="38" spans="2:7" ht="12.75">
      <c r="B38">
        <f t="shared" si="1"/>
        <v>7.400000000000004</v>
      </c>
      <c r="C38">
        <f t="shared" si="2"/>
        <v>264.54048527995303</v>
      </c>
      <c r="D38">
        <f t="shared" si="4"/>
        <v>-32.10333888663553</v>
      </c>
      <c r="E38" t="e">
        <f t="shared" si="0"/>
        <v>#N/A</v>
      </c>
      <c r="F38" t="e">
        <f t="shared" si="3"/>
        <v>#N/A</v>
      </c>
      <c r="G38" t="e">
        <f t="shared" si="5"/>
        <v>#N/A</v>
      </c>
    </row>
    <row r="39" spans="2:7" ht="12.75">
      <c r="B39">
        <f t="shared" si="1"/>
        <v>7.600000000000004</v>
      </c>
      <c r="C39">
        <f t="shared" si="2"/>
        <v>271.6902281253572</v>
      </c>
      <c r="D39">
        <f t="shared" si="4"/>
        <v>-41.01359128897707</v>
      </c>
      <c r="E39" t="e">
        <f t="shared" si="0"/>
        <v>#N/A</v>
      </c>
      <c r="F39" t="e">
        <f t="shared" si="3"/>
        <v>#N/A</v>
      </c>
      <c r="G39" t="e">
        <f t="shared" si="5"/>
        <v>#N/A</v>
      </c>
    </row>
    <row r="40" spans="2:7" ht="12.75">
      <c r="B40">
        <f t="shared" si="1"/>
        <v>7.800000000000004</v>
      </c>
      <c r="C40">
        <f t="shared" si="2"/>
        <v>278.8399709707613</v>
      </c>
      <c r="D40">
        <f t="shared" si="4"/>
        <v>-50.31584369131855</v>
      </c>
      <c r="E40" t="e">
        <f t="shared" si="0"/>
        <v>#N/A</v>
      </c>
      <c r="F40" t="e">
        <f t="shared" si="3"/>
        <v>#N/A</v>
      </c>
      <c r="G40" t="e">
        <f t="shared" si="5"/>
        <v>#N/A</v>
      </c>
    </row>
    <row r="41" spans="2:7" ht="12.75">
      <c r="B41">
        <f t="shared" si="1"/>
        <v>8.000000000000004</v>
      </c>
      <c r="C41">
        <f t="shared" si="2"/>
        <v>285.9897138161654</v>
      </c>
      <c r="D41">
        <f t="shared" si="4"/>
        <v>-60.010096093660025</v>
      </c>
      <c r="E41" t="e">
        <f t="shared" si="0"/>
        <v>#N/A</v>
      </c>
      <c r="F41" t="e">
        <f t="shared" si="3"/>
        <v>#N/A</v>
      </c>
      <c r="G41" t="e">
        <f t="shared" si="5"/>
        <v>#N/A</v>
      </c>
    </row>
    <row r="42" spans="2:7" ht="12.75">
      <c r="B42">
        <f t="shared" si="1"/>
        <v>8.200000000000003</v>
      </c>
      <c r="C42">
        <f t="shared" si="2"/>
        <v>293.13945666156957</v>
      </c>
      <c r="D42">
        <f t="shared" si="4"/>
        <v>-70.09634849600153</v>
      </c>
      <c r="E42" t="e">
        <f t="shared" si="0"/>
        <v>#N/A</v>
      </c>
      <c r="F42" t="e">
        <f t="shared" si="3"/>
        <v>#N/A</v>
      </c>
      <c r="G42" t="e">
        <f t="shared" si="5"/>
        <v>#N/A</v>
      </c>
    </row>
    <row r="43" spans="2:7" ht="12.75">
      <c r="B43">
        <f t="shared" si="1"/>
        <v>8.400000000000002</v>
      </c>
      <c r="C43">
        <f t="shared" si="2"/>
        <v>300.28919950697366</v>
      </c>
      <c r="D43">
        <f t="shared" si="4"/>
        <v>-80.57460089834296</v>
      </c>
      <c r="E43" t="e">
        <f t="shared" si="0"/>
        <v>#N/A</v>
      </c>
      <c r="F43" t="e">
        <f t="shared" si="3"/>
        <v>#N/A</v>
      </c>
      <c r="G43" t="e">
        <f t="shared" si="5"/>
        <v>#N/A</v>
      </c>
    </row>
    <row r="44" spans="2:7" ht="12.75">
      <c r="B44">
        <f t="shared" si="1"/>
        <v>8.600000000000001</v>
      </c>
      <c r="C44">
        <f t="shared" si="2"/>
        <v>307.43894235237775</v>
      </c>
      <c r="D44">
        <f t="shared" si="4"/>
        <v>-91.4448533006844</v>
      </c>
      <c r="E44" t="e">
        <f t="shared" si="0"/>
        <v>#N/A</v>
      </c>
      <c r="F44" t="e">
        <f t="shared" si="3"/>
        <v>#N/A</v>
      </c>
      <c r="G44" t="e">
        <f t="shared" si="5"/>
        <v>#N/A</v>
      </c>
    </row>
    <row r="45" spans="2:7" ht="12.75">
      <c r="B45">
        <f t="shared" si="1"/>
        <v>8.8</v>
      </c>
      <c r="C45">
        <f t="shared" si="2"/>
        <v>314.58868519778184</v>
      </c>
      <c r="D45">
        <f t="shared" si="4"/>
        <v>-102.70710570302586</v>
      </c>
      <c r="E45" t="e">
        <f>IF(D44&gt;=0,D45,#N/A)</f>
        <v>#N/A</v>
      </c>
      <c r="F45" t="e">
        <f t="shared" si="3"/>
        <v>#N/A</v>
      </c>
      <c r="G45" t="e">
        <f t="shared" si="5"/>
        <v>#N/A</v>
      </c>
    </row>
    <row r="46" spans="2:7" ht="12.75">
      <c r="B46">
        <f t="shared" si="1"/>
        <v>9</v>
      </c>
      <c r="C46">
        <f t="shared" si="2"/>
        <v>321.738428043186</v>
      </c>
      <c r="D46">
        <f t="shared" si="4"/>
        <v>-114.36135810536734</v>
      </c>
      <c r="E46" t="e">
        <f aca="true" t="shared" si="6" ref="E46:E109">IF(D45&gt;=0,D46,#N/A)</f>
        <v>#N/A</v>
      </c>
      <c r="F46" t="e">
        <f t="shared" si="3"/>
        <v>#N/A</v>
      </c>
      <c r="G46" t="e">
        <f t="shared" si="5"/>
        <v>#N/A</v>
      </c>
    </row>
    <row r="47" spans="2:7" ht="12.75">
      <c r="B47">
        <f t="shared" si="1"/>
        <v>9.2</v>
      </c>
      <c r="C47">
        <f t="shared" si="2"/>
        <v>328.8881708885901</v>
      </c>
      <c r="D47">
        <f t="shared" si="4"/>
        <v>-126.4076105077088</v>
      </c>
      <c r="E47" t="e">
        <f t="shared" si="6"/>
        <v>#N/A</v>
      </c>
      <c r="F47" t="e">
        <f t="shared" si="3"/>
        <v>#N/A</v>
      </c>
      <c r="G47" t="e">
        <f t="shared" si="5"/>
        <v>#N/A</v>
      </c>
    </row>
    <row r="48" spans="2:7" ht="12.75">
      <c r="B48">
        <f t="shared" si="1"/>
        <v>9.399999999999999</v>
      </c>
      <c r="C48">
        <f t="shared" si="2"/>
        <v>336.0379137339942</v>
      </c>
      <c r="D48">
        <f t="shared" si="4"/>
        <v>-138.84586291005024</v>
      </c>
      <c r="E48" t="e">
        <f t="shared" si="6"/>
        <v>#N/A</v>
      </c>
      <c r="F48" t="e">
        <f t="shared" si="3"/>
        <v>#N/A</v>
      </c>
      <c r="G48" t="e">
        <f t="shared" si="5"/>
        <v>#N/A</v>
      </c>
    </row>
    <row r="49" spans="2:7" ht="12.75">
      <c r="B49">
        <f t="shared" si="1"/>
        <v>9.599999999999998</v>
      </c>
      <c r="C49">
        <f t="shared" si="2"/>
        <v>343.18765657939826</v>
      </c>
      <c r="D49">
        <f t="shared" si="4"/>
        <v>-151.6761153123917</v>
      </c>
      <c r="E49" t="e">
        <f t="shared" si="6"/>
        <v>#N/A</v>
      </c>
      <c r="F49" t="e">
        <f t="shared" si="3"/>
        <v>#N/A</v>
      </c>
      <c r="G49" t="e">
        <f t="shared" si="5"/>
        <v>#N/A</v>
      </c>
    </row>
    <row r="50" spans="2:7" ht="12.75">
      <c r="B50">
        <f t="shared" si="1"/>
        <v>9.799999999999997</v>
      </c>
      <c r="C50">
        <f t="shared" si="2"/>
        <v>350.3373994248024</v>
      </c>
      <c r="D50">
        <f t="shared" si="4"/>
        <v>-164.89836771473313</v>
      </c>
      <c r="E50" t="e">
        <f t="shared" si="6"/>
        <v>#N/A</v>
      </c>
      <c r="F50" t="e">
        <f t="shared" si="3"/>
        <v>#N/A</v>
      </c>
      <c r="G50" t="e">
        <f t="shared" si="5"/>
        <v>#N/A</v>
      </c>
    </row>
    <row r="51" spans="2:7" ht="12.75">
      <c r="B51">
        <f t="shared" si="1"/>
        <v>9.999999999999996</v>
      </c>
      <c r="C51">
        <f t="shared" si="2"/>
        <v>357.4871422702065</v>
      </c>
      <c r="D51">
        <f t="shared" si="4"/>
        <v>-178.51262011707456</v>
      </c>
      <c r="E51" t="e">
        <f t="shared" si="6"/>
        <v>#N/A</v>
      </c>
      <c r="F51" t="e">
        <f t="shared" si="3"/>
        <v>#N/A</v>
      </c>
      <c r="G51" t="e">
        <f t="shared" si="5"/>
        <v>#N/A</v>
      </c>
    </row>
    <row r="52" spans="2:7" ht="12.75">
      <c r="B52">
        <f t="shared" si="1"/>
        <v>10.199999999999996</v>
      </c>
      <c r="C52">
        <f t="shared" si="2"/>
        <v>364.6368851156106</v>
      </c>
      <c r="D52">
        <f t="shared" si="4"/>
        <v>-192.518872519416</v>
      </c>
      <c r="E52" t="e">
        <f t="shared" si="6"/>
        <v>#N/A</v>
      </c>
      <c r="F52" t="e">
        <f t="shared" si="3"/>
        <v>#N/A</v>
      </c>
      <c r="G52" t="e">
        <f t="shared" si="5"/>
        <v>#N/A</v>
      </c>
    </row>
    <row r="53" spans="2:7" ht="12.75">
      <c r="B53">
        <f t="shared" si="1"/>
        <v>10.399999999999995</v>
      </c>
      <c r="C53">
        <f t="shared" si="2"/>
        <v>371.78662796101474</v>
      </c>
      <c r="D53">
        <f t="shared" si="4"/>
        <v>-206.91712492175753</v>
      </c>
      <c r="E53" t="e">
        <f t="shared" si="6"/>
        <v>#N/A</v>
      </c>
      <c r="F53" t="e">
        <f t="shared" si="3"/>
        <v>#N/A</v>
      </c>
      <c r="G53" t="e">
        <f t="shared" si="5"/>
        <v>#N/A</v>
      </c>
    </row>
    <row r="54" spans="2:7" ht="12.75">
      <c r="B54">
        <f t="shared" si="1"/>
        <v>10.599999999999994</v>
      </c>
      <c r="C54">
        <f t="shared" si="2"/>
        <v>378.93637080641884</v>
      </c>
      <c r="D54">
        <f t="shared" si="4"/>
        <v>-221.70737732409896</v>
      </c>
      <c r="E54" t="e">
        <f t="shared" si="6"/>
        <v>#N/A</v>
      </c>
      <c r="F54" t="e">
        <f t="shared" si="3"/>
        <v>#N/A</v>
      </c>
      <c r="G54" t="e">
        <f t="shared" si="5"/>
        <v>#N/A</v>
      </c>
    </row>
    <row r="55" spans="2:7" ht="12.75">
      <c r="B55">
        <f t="shared" si="1"/>
        <v>10.799999999999994</v>
      </c>
      <c r="C55">
        <f t="shared" si="2"/>
        <v>386.0861136518229</v>
      </c>
      <c r="D55">
        <f t="shared" si="4"/>
        <v>-236.88962972644032</v>
      </c>
      <c r="E55" t="e">
        <f t="shared" si="6"/>
        <v>#N/A</v>
      </c>
      <c r="F55" t="e">
        <f t="shared" si="3"/>
        <v>#N/A</v>
      </c>
      <c r="G55" t="e">
        <f t="shared" si="5"/>
        <v>#N/A</v>
      </c>
    </row>
    <row r="56" spans="2:7" ht="12.75">
      <c r="B56">
        <f t="shared" si="1"/>
        <v>10.999999999999993</v>
      </c>
      <c r="C56">
        <f t="shared" si="2"/>
        <v>393.235856497227</v>
      </c>
      <c r="D56">
        <f t="shared" si="4"/>
        <v>-252.4638821287818</v>
      </c>
      <c r="E56" t="e">
        <f t="shared" si="6"/>
        <v>#N/A</v>
      </c>
      <c r="F56" t="e">
        <f t="shared" si="3"/>
        <v>#N/A</v>
      </c>
      <c r="G56" t="e">
        <f t="shared" si="5"/>
        <v>#N/A</v>
      </c>
    </row>
    <row r="57" spans="2:7" ht="12.75">
      <c r="B57">
        <f t="shared" si="1"/>
        <v>11.199999999999992</v>
      </c>
      <c r="C57">
        <f t="shared" si="2"/>
        <v>400.38559934263117</v>
      </c>
      <c r="D57">
        <f t="shared" si="4"/>
        <v>-268.43013453112314</v>
      </c>
      <c r="E57" t="e">
        <f t="shared" si="6"/>
        <v>#N/A</v>
      </c>
      <c r="F57" t="e">
        <f t="shared" si="3"/>
        <v>#N/A</v>
      </c>
      <c r="G57" t="e">
        <f t="shared" si="5"/>
        <v>#N/A</v>
      </c>
    </row>
    <row r="58" spans="2:7" ht="12.75">
      <c r="B58">
        <f t="shared" si="1"/>
        <v>11.399999999999991</v>
      </c>
      <c r="C58">
        <f t="shared" si="2"/>
        <v>407.53534218803526</v>
      </c>
      <c r="D58">
        <f t="shared" si="4"/>
        <v>-284.78838693346455</v>
      </c>
      <c r="E58" t="e">
        <f t="shared" si="6"/>
        <v>#N/A</v>
      </c>
      <c r="F58" t="e">
        <f t="shared" si="3"/>
        <v>#N/A</v>
      </c>
      <c r="G58" t="e">
        <f t="shared" si="5"/>
        <v>#N/A</v>
      </c>
    </row>
    <row r="59" spans="2:7" ht="12.75">
      <c r="B59">
        <f t="shared" si="1"/>
        <v>11.59999999999999</v>
      </c>
      <c r="C59">
        <f t="shared" si="2"/>
        <v>414.68508503343935</v>
      </c>
      <c r="D59">
        <f t="shared" si="4"/>
        <v>-301.53863933580595</v>
      </c>
      <c r="E59" t="e">
        <f t="shared" si="6"/>
        <v>#N/A</v>
      </c>
      <c r="F59" t="e">
        <f t="shared" si="3"/>
        <v>#N/A</v>
      </c>
      <c r="G59" t="e">
        <f t="shared" si="5"/>
        <v>#N/A</v>
      </c>
    </row>
    <row r="60" spans="2:7" ht="12.75">
      <c r="B60">
        <f t="shared" si="1"/>
        <v>11.79999999999999</v>
      </c>
      <c r="C60">
        <f t="shared" si="2"/>
        <v>421.8348278788435</v>
      </c>
      <c r="D60">
        <f t="shared" si="4"/>
        <v>-318.68089173814735</v>
      </c>
      <c r="E60" t="e">
        <f t="shared" si="6"/>
        <v>#N/A</v>
      </c>
      <c r="F60" t="e">
        <f t="shared" si="3"/>
        <v>#N/A</v>
      </c>
      <c r="G60" t="e">
        <f t="shared" si="5"/>
        <v>#N/A</v>
      </c>
    </row>
    <row r="61" spans="2:7" ht="12.75">
      <c r="B61">
        <f t="shared" si="1"/>
        <v>11.99999999999999</v>
      </c>
      <c r="C61">
        <f t="shared" si="2"/>
        <v>428.9845707242476</v>
      </c>
      <c r="D61">
        <f t="shared" si="4"/>
        <v>-336.2151441404888</v>
      </c>
      <c r="E61" t="e">
        <f t="shared" si="6"/>
        <v>#N/A</v>
      </c>
      <c r="F61" t="e">
        <f t="shared" si="3"/>
        <v>#N/A</v>
      </c>
      <c r="G61" t="e">
        <f t="shared" si="5"/>
        <v>#N/A</v>
      </c>
    </row>
    <row r="62" spans="2:7" ht="12.75">
      <c r="B62">
        <f t="shared" si="1"/>
        <v>12.199999999999989</v>
      </c>
      <c r="C62">
        <f t="shared" si="2"/>
        <v>436.1343135696517</v>
      </c>
      <c r="D62">
        <f t="shared" si="4"/>
        <v>-354.14139654283025</v>
      </c>
      <c r="E62" t="e">
        <f t="shared" si="6"/>
        <v>#N/A</v>
      </c>
      <c r="F62" t="e">
        <f t="shared" si="3"/>
        <v>#N/A</v>
      </c>
      <c r="G62" t="e">
        <f t="shared" si="5"/>
        <v>#N/A</v>
      </c>
    </row>
    <row r="63" spans="2:7" ht="12.75">
      <c r="B63">
        <f t="shared" si="1"/>
        <v>12.399999999999988</v>
      </c>
      <c r="C63">
        <f t="shared" si="2"/>
        <v>443.2840564150558</v>
      </c>
      <c r="D63">
        <f t="shared" si="4"/>
        <v>-372.4596489451717</v>
      </c>
      <c r="E63" t="e">
        <f t="shared" si="6"/>
        <v>#N/A</v>
      </c>
      <c r="F63" t="e">
        <f t="shared" si="3"/>
        <v>#N/A</v>
      </c>
      <c r="G63" t="e">
        <f t="shared" si="5"/>
        <v>#N/A</v>
      </c>
    </row>
    <row r="64" spans="2:7" ht="12.75">
      <c r="B64">
        <f t="shared" si="1"/>
        <v>12.599999999999987</v>
      </c>
      <c r="C64">
        <f t="shared" si="2"/>
        <v>450.4337992604599</v>
      </c>
      <c r="D64">
        <f t="shared" si="4"/>
        <v>-391.16990134751313</v>
      </c>
      <c r="E64" t="e">
        <f t="shared" si="6"/>
        <v>#N/A</v>
      </c>
      <c r="F64" t="e">
        <f t="shared" si="3"/>
        <v>#N/A</v>
      </c>
      <c r="G64" t="e">
        <f t="shared" si="5"/>
        <v>#N/A</v>
      </c>
    </row>
    <row r="65" spans="2:7" ht="12.75">
      <c r="B65">
        <f t="shared" si="1"/>
        <v>12.799999999999986</v>
      </c>
      <c r="C65">
        <f t="shared" si="2"/>
        <v>457.583542105864</v>
      </c>
      <c r="D65">
        <f t="shared" si="4"/>
        <v>-410.27215374985457</v>
      </c>
      <c r="E65" t="e">
        <f t="shared" si="6"/>
        <v>#N/A</v>
      </c>
      <c r="F65" t="e">
        <f t="shared" si="3"/>
        <v>#N/A</v>
      </c>
      <c r="G65" t="e">
        <f t="shared" si="5"/>
        <v>#N/A</v>
      </c>
    </row>
    <row r="66" spans="2:7" ht="12.75">
      <c r="B66">
        <f t="shared" si="1"/>
        <v>12.999999999999986</v>
      </c>
      <c r="C66">
        <f t="shared" si="2"/>
        <v>464.7332849512681</v>
      </c>
      <c r="D66">
        <f t="shared" si="4"/>
        <v>-429.7664061521958</v>
      </c>
      <c r="E66" t="e">
        <f t="shared" si="6"/>
        <v>#N/A</v>
      </c>
      <c r="F66" t="e">
        <f t="shared" si="3"/>
        <v>#N/A</v>
      </c>
      <c r="G66" t="e">
        <f t="shared" si="5"/>
        <v>#N/A</v>
      </c>
    </row>
    <row r="67" spans="2:7" ht="12.75">
      <c r="B67">
        <f aca="true" t="shared" si="7" ref="B67:B130">B66+$A$3</f>
        <v>13.199999999999985</v>
      </c>
      <c r="C67">
        <f aca="true" t="shared" si="8" ref="C67:C130">$A$2*COS($A$1*PI()/180)*B67</f>
        <v>471.8830277966722</v>
      </c>
      <c r="D67">
        <f t="shared" si="4"/>
        <v>-449.6526585545373</v>
      </c>
      <c r="E67" t="e">
        <f t="shared" si="6"/>
        <v>#N/A</v>
      </c>
      <c r="F67" t="e">
        <f aca="true" t="shared" si="9" ref="F67:F130">IF(D66&gt;=0,C67,#N/A)</f>
        <v>#N/A</v>
      </c>
      <c r="G67" t="e">
        <f t="shared" si="5"/>
        <v>#N/A</v>
      </c>
    </row>
    <row r="68" spans="2:7" ht="12.75">
      <c r="B68">
        <f t="shared" si="7"/>
        <v>13.399999999999984</v>
      </c>
      <c r="C68">
        <f t="shared" si="8"/>
        <v>479.03277064207634</v>
      </c>
      <c r="D68">
        <f aca="true" t="shared" si="10" ref="D68:D131">$A$2*SIN($A$1*PI()/180)*B68-0.5*9.8*B68^2+$A$4</f>
        <v>-469.9309109568787</v>
      </c>
      <c r="E68" t="e">
        <f t="shared" si="6"/>
        <v>#N/A</v>
      </c>
      <c r="F68" t="e">
        <f t="shared" si="9"/>
        <v>#N/A</v>
      </c>
      <c r="G68" t="e">
        <f t="shared" si="5"/>
        <v>#N/A</v>
      </c>
    </row>
    <row r="69" spans="2:7" ht="12.75">
      <c r="B69">
        <f t="shared" si="7"/>
        <v>13.599999999999984</v>
      </c>
      <c r="C69">
        <f t="shared" si="8"/>
        <v>486.18251348748043</v>
      </c>
      <c r="D69">
        <f t="shared" si="10"/>
        <v>-490.6011633592201</v>
      </c>
      <c r="E69" t="e">
        <f t="shared" si="6"/>
        <v>#N/A</v>
      </c>
      <c r="F69" t="e">
        <f t="shared" si="9"/>
        <v>#N/A</v>
      </c>
      <c r="G69" t="e">
        <f aca="true" t="shared" si="11" ref="G69:G132">IF(D69&gt;=0,SQRT(($A$2*COS($A$1*PI()/180))^2+($A$2*SIN($A$1*PI()/180)-9.8*B69)^2),#N/A)</f>
        <v>#N/A</v>
      </c>
    </row>
    <row r="70" spans="2:7" ht="12.75">
      <c r="B70">
        <f t="shared" si="7"/>
        <v>13.799999999999983</v>
      </c>
      <c r="C70">
        <f t="shared" si="8"/>
        <v>493.3322563328845</v>
      </c>
      <c r="D70">
        <f t="shared" si="10"/>
        <v>-511.6634157615615</v>
      </c>
      <c r="E70" t="e">
        <f t="shared" si="6"/>
        <v>#N/A</v>
      </c>
      <c r="F70" t="e">
        <f t="shared" si="9"/>
        <v>#N/A</v>
      </c>
      <c r="G70" t="e">
        <f t="shared" si="11"/>
        <v>#N/A</v>
      </c>
    </row>
    <row r="71" spans="2:7" ht="12.75">
      <c r="B71">
        <f t="shared" si="7"/>
        <v>13.999999999999982</v>
      </c>
      <c r="C71">
        <f t="shared" si="8"/>
        <v>500.4819991782887</v>
      </c>
      <c r="D71">
        <f t="shared" si="10"/>
        <v>-533.1176681639029</v>
      </c>
      <c r="E71" t="e">
        <f t="shared" si="6"/>
        <v>#N/A</v>
      </c>
      <c r="F71" t="e">
        <f t="shared" si="9"/>
        <v>#N/A</v>
      </c>
      <c r="G71" t="e">
        <f t="shared" si="11"/>
        <v>#N/A</v>
      </c>
    </row>
    <row r="72" spans="2:7" ht="12.75">
      <c r="B72">
        <f t="shared" si="7"/>
        <v>14.199999999999982</v>
      </c>
      <c r="C72">
        <f t="shared" si="8"/>
        <v>507.63174202369277</v>
      </c>
      <c r="D72">
        <f t="shared" si="10"/>
        <v>-554.9639205662442</v>
      </c>
      <c r="E72" t="e">
        <f t="shared" si="6"/>
        <v>#N/A</v>
      </c>
      <c r="F72" t="e">
        <f t="shared" si="9"/>
        <v>#N/A</v>
      </c>
      <c r="G72" t="e">
        <f t="shared" si="11"/>
        <v>#N/A</v>
      </c>
    </row>
    <row r="73" spans="2:7" ht="12.75">
      <c r="B73">
        <f t="shared" si="7"/>
        <v>14.39999999999998</v>
      </c>
      <c r="C73">
        <f t="shared" si="8"/>
        <v>514.7814848690969</v>
      </c>
      <c r="D73">
        <f t="shared" si="10"/>
        <v>-577.2021729685856</v>
      </c>
      <c r="E73" t="e">
        <f t="shared" si="6"/>
        <v>#N/A</v>
      </c>
      <c r="F73" t="e">
        <f t="shared" si="9"/>
        <v>#N/A</v>
      </c>
      <c r="G73" t="e">
        <f t="shared" si="11"/>
        <v>#N/A</v>
      </c>
    </row>
    <row r="74" spans="2:7" ht="12.75">
      <c r="B74">
        <f t="shared" si="7"/>
        <v>14.59999999999998</v>
      </c>
      <c r="C74">
        <f t="shared" si="8"/>
        <v>521.931227714501</v>
      </c>
      <c r="D74">
        <f t="shared" si="10"/>
        <v>-599.832425370927</v>
      </c>
      <c r="E74" t="e">
        <f t="shared" si="6"/>
        <v>#N/A</v>
      </c>
      <c r="F74" t="e">
        <f t="shared" si="9"/>
        <v>#N/A</v>
      </c>
      <c r="G74" t="e">
        <f t="shared" si="11"/>
        <v>#N/A</v>
      </c>
    </row>
    <row r="75" spans="2:7" ht="12.75">
      <c r="B75">
        <f t="shared" si="7"/>
        <v>14.79999999999998</v>
      </c>
      <c r="C75">
        <f t="shared" si="8"/>
        <v>529.080970559905</v>
      </c>
      <c r="D75">
        <f t="shared" si="10"/>
        <v>-622.8546777732683</v>
      </c>
      <c r="E75" t="e">
        <f t="shared" si="6"/>
        <v>#N/A</v>
      </c>
      <c r="F75" t="e">
        <f t="shared" si="9"/>
        <v>#N/A</v>
      </c>
      <c r="G75" t="e">
        <f t="shared" si="11"/>
        <v>#N/A</v>
      </c>
    </row>
    <row r="76" spans="2:7" ht="12.75">
      <c r="B76">
        <f t="shared" si="7"/>
        <v>14.999999999999979</v>
      </c>
      <c r="C76">
        <f t="shared" si="8"/>
        <v>536.2307134053092</v>
      </c>
      <c r="D76">
        <f t="shared" si="10"/>
        <v>-646.2689301756099</v>
      </c>
      <c r="E76" t="e">
        <f t="shared" si="6"/>
        <v>#N/A</v>
      </c>
      <c r="F76" t="e">
        <f t="shared" si="9"/>
        <v>#N/A</v>
      </c>
      <c r="G76" t="e">
        <f t="shared" si="11"/>
        <v>#N/A</v>
      </c>
    </row>
    <row r="77" spans="2:7" ht="12.75">
      <c r="B77">
        <f t="shared" si="7"/>
        <v>15.199999999999978</v>
      </c>
      <c r="C77">
        <f t="shared" si="8"/>
        <v>543.3804562507133</v>
      </c>
      <c r="D77">
        <f t="shared" si="10"/>
        <v>-670.0751825779512</v>
      </c>
      <c r="E77" t="e">
        <f t="shared" si="6"/>
        <v>#N/A</v>
      </c>
      <c r="F77" t="e">
        <f t="shared" si="9"/>
        <v>#N/A</v>
      </c>
      <c r="G77" t="e">
        <f t="shared" si="11"/>
        <v>#N/A</v>
      </c>
    </row>
    <row r="78" spans="2:7" ht="12.75">
      <c r="B78">
        <f t="shared" si="7"/>
        <v>15.399999999999977</v>
      </c>
      <c r="C78">
        <f t="shared" si="8"/>
        <v>550.5301990961174</v>
      </c>
      <c r="D78">
        <f t="shared" si="10"/>
        <v>-694.2734349802924</v>
      </c>
      <c r="E78" t="e">
        <f t="shared" si="6"/>
        <v>#N/A</v>
      </c>
      <c r="F78" t="e">
        <f t="shared" si="9"/>
        <v>#N/A</v>
      </c>
      <c r="G78" t="e">
        <f t="shared" si="11"/>
        <v>#N/A</v>
      </c>
    </row>
    <row r="79" spans="2:7" ht="12.75">
      <c r="B79">
        <f t="shared" si="7"/>
        <v>15.599999999999977</v>
      </c>
      <c r="C79">
        <f t="shared" si="8"/>
        <v>557.6799419415215</v>
      </c>
      <c r="D79">
        <f t="shared" si="10"/>
        <v>-718.8636873826339</v>
      </c>
      <c r="E79" t="e">
        <f t="shared" si="6"/>
        <v>#N/A</v>
      </c>
      <c r="F79" t="e">
        <f t="shared" si="9"/>
        <v>#N/A</v>
      </c>
      <c r="G79" t="e">
        <f t="shared" si="11"/>
        <v>#N/A</v>
      </c>
    </row>
    <row r="80" spans="2:7" ht="12.75">
      <c r="B80">
        <f t="shared" si="7"/>
        <v>15.799999999999976</v>
      </c>
      <c r="C80">
        <f t="shared" si="8"/>
        <v>564.8296847869257</v>
      </c>
      <c r="D80">
        <f t="shared" si="10"/>
        <v>-743.8459397849754</v>
      </c>
      <c r="E80" t="e">
        <f t="shared" si="6"/>
        <v>#N/A</v>
      </c>
      <c r="F80" t="e">
        <f t="shared" si="9"/>
        <v>#N/A</v>
      </c>
      <c r="G80" t="e">
        <f t="shared" si="11"/>
        <v>#N/A</v>
      </c>
    </row>
    <row r="81" spans="2:7" ht="12.75">
      <c r="B81">
        <f t="shared" si="7"/>
        <v>15.999999999999975</v>
      </c>
      <c r="C81">
        <f t="shared" si="8"/>
        <v>571.9794276323297</v>
      </c>
      <c r="D81">
        <f t="shared" si="10"/>
        <v>-769.2201921873166</v>
      </c>
      <c r="E81" t="e">
        <f t="shared" si="6"/>
        <v>#N/A</v>
      </c>
      <c r="F81" t="e">
        <f t="shared" si="9"/>
        <v>#N/A</v>
      </c>
      <c r="G81" t="e">
        <f t="shared" si="11"/>
        <v>#N/A</v>
      </c>
    </row>
    <row r="82" spans="2:7" ht="12.75">
      <c r="B82">
        <f t="shared" si="7"/>
        <v>16.199999999999974</v>
      </c>
      <c r="C82">
        <f t="shared" si="8"/>
        <v>579.1291704777339</v>
      </c>
      <c r="D82">
        <f t="shared" si="10"/>
        <v>-794.9864445896577</v>
      </c>
      <c r="E82" t="e">
        <f t="shared" si="6"/>
        <v>#N/A</v>
      </c>
      <c r="F82" t="e">
        <f t="shared" si="9"/>
        <v>#N/A</v>
      </c>
      <c r="G82" t="e">
        <f t="shared" si="11"/>
        <v>#N/A</v>
      </c>
    </row>
    <row r="83" spans="2:7" ht="12.75">
      <c r="B83">
        <f t="shared" si="7"/>
        <v>16.399999999999974</v>
      </c>
      <c r="C83">
        <f t="shared" si="8"/>
        <v>586.2789133231379</v>
      </c>
      <c r="D83">
        <f t="shared" si="10"/>
        <v>-821.1446969919994</v>
      </c>
      <c r="E83" t="e">
        <f t="shared" si="6"/>
        <v>#N/A</v>
      </c>
      <c r="F83" t="e">
        <f t="shared" si="9"/>
        <v>#N/A</v>
      </c>
      <c r="G83" t="e">
        <f t="shared" si="11"/>
        <v>#N/A</v>
      </c>
    </row>
    <row r="84" spans="2:7" ht="12.75">
      <c r="B84">
        <f t="shared" si="7"/>
        <v>16.599999999999973</v>
      </c>
      <c r="C84">
        <f t="shared" si="8"/>
        <v>593.428656168542</v>
      </c>
      <c r="D84">
        <f t="shared" si="10"/>
        <v>-847.6949493943405</v>
      </c>
      <c r="E84" t="e">
        <f t="shared" si="6"/>
        <v>#N/A</v>
      </c>
      <c r="F84" t="e">
        <f t="shared" si="9"/>
        <v>#N/A</v>
      </c>
      <c r="G84" t="e">
        <f t="shared" si="11"/>
        <v>#N/A</v>
      </c>
    </row>
    <row r="85" spans="2:7" ht="12.75">
      <c r="B85">
        <f t="shared" si="7"/>
        <v>16.799999999999972</v>
      </c>
      <c r="C85">
        <f t="shared" si="8"/>
        <v>600.5783990139462</v>
      </c>
      <c r="D85">
        <f t="shared" si="10"/>
        <v>-874.6372017966818</v>
      </c>
      <c r="E85" t="e">
        <f t="shared" si="6"/>
        <v>#N/A</v>
      </c>
      <c r="F85" t="e">
        <f t="shared" si="9"/>
        <v>#N/A</v>
      </c>
      <c r="G85" t="e">
        <f t="shared" si="11"/>
        <v>#N/A</v>
      </c>
    </row>
    <row r="86" spans="2:7" ht="12.75">
      <c r="B86">
        <f t="shared" si="7"/>
        <v>16.99999999999997</v>
      </c>
      <c r="C86">
        <f t="shared" si="8"/>
        <v>607.7281418593502</v>
      </c>
      <c r="D86">
        <f t="shared" si="10"/>
        <v>-901.9714541990234</v>
      </c>
      <c r="E86" t="e">
        <f t="shared" si="6"/>
        <v>#N/A</v>
      </c>
      <c r="F86" t="e">
        <f t="shared" si="9"/>
        <v>#N/A</v>
      </c>
      <c r="G86" t="e">
        <f t="shared" si="11"/>
        <v>#N/A</v>
      </c>
    </row>
    <row r="87" spans="2:7" ht="12.75">
      <c r="B87">
        <f t="shared" si="7"/>
        <v>17.19999999999997</v>
      </c>
      <c r="C87">
        <f t="shared" si="8"/>
        <v>614.8778847047544</v>
      </c>
      <c r="D87">
        <f t="shared" si="10"/>
        <v>-929.6977066013646</v>
      </c>
      <c r="E87" t="e">
        <f t="shared" si="6"/>
        <v>#N/A</v>
      </c>
      <c r="F87" t="e">
        <f t="shared" si="9"/>
        <v>#N/A</v>
      </c>
      <c r="G87" t="e">
        <f t="shared" si="11"/>
        <v>#N/A</v>
      </c>
    </row>
    <row r="88" spans="2:7" ht="12.75">
      <c r="B88">
        <f t="shared" si="7"/>
        <v>17.39999999999997</v>
      </c>
      <c r="C88">
        <f t="shared" si="8"/>
        <v>622.0276275501585</v>
      </c>
      <c r="D88">
        <f t="shared" si="10"/>
        <v>-957.8159590037061</v>
      </c>
      <c r="E88" t="e">
        <f t="shared" si="6"/>
        <v>#N/A</v>
      </c>
      <c r="F88" t="e">
        <f t="shared" si="9"/>
        <v>#N/A</v>
      </c>
      <c r="G88" t="e">
        <f t="shared" si="11"/>
        <v>#N/A</v>
      </c>
    </row>
    <row r="89" spans="2:7" ht="12.75">
      <c r="B89">
        <f t="shared" si="7"/>
        <v>17.59999999999997</v>
      </c>
      <c r="C89">
        <f t="shared" si="8"/>
        <v>629.1773703955625</v>
      </c>
      <c r="D89">
        <f t="shared" si="10"/>
        <v>-986.3262114060474</v>
      </c>
      <c r="E89" t="e">
        <f t="shared" si="6"/>
        <v>#N/A</v>
      </c>
      <c r="F89" t="e">
        <f t="shared" si="9"/>
        <v>#N/A</v>
      </c>
      <c r="G89" t="e">
        <f t="shared" si="11"/>
        <v>#N/A</v>
      </c>
    </row>
    <row r="90" spans="2:7" ht="12.75">
      <c r="B90">
        <f t="shared" si="7"/>
        <v>17.79999999999997</v>
      </c>
      <c r="C90">
        <f t="shared" si="8"/>
        <v>636.3271132409667</v>
      </c>
      <c r="D90">
        <f t="shared" si="10"/>
        <v>-1015.2284638083886</v>
      </c>
      <c r="E90" t="e">
        <f t="shared" si="6"/>
        <v>#N/A</v>
      </c>
      <c r="F90" t="e">
        <f t="shared" si="9"/>
        <v>#N/A</v>
      </c>
      <c r="G90" t="e">
        <f t="shared" si="11"/>
        <v>#N/A</v>
      </c>
    </row>
    <row r="91" spans="2:7" ht="12.75">
      <c r="B91">
        <f t="shared" si="7"/>
        <v>17.999999999999968</v>
      </c>
      <c r="C91">
        <f t="shared" si="8"/>
        <v>643.4768560863708</v>
      </c>
      <c r="D91">
        <f t="shared" si="10"/>
        <v>-1044.5227162107299</v>
      </c>
      <c r="E91" t="e">
        <f t="shared" si="6"/>
        <v>#N/A</v>
      </c>
      <c r="F91" t="e">
        <f t="shared" si="9"/>
        <v>#N/A</v>
      </c>
      <c r="G91" t="e">
        <f t="shared" si="11"/>
        <v>#N/A</v>
      </c>
    </row>
    <row r="92" spans="2:7" ht="12.75">
      <c r="B92">
        <f t="shared" si="7"/>
        <v>18.199999999999967</v>
      </c>
      <c r="C92">
        <f t="shared" si="8"/>
        <v>650.6265989317749</v>
      </c>
      <c r="D92">
        <f t="shared" si="10"/>
        <v>-1074.2089686130714</v>
      </c>
      <c r="E92" t="e">
        <f t="shared" si="6"/>
        <v>#N/A</v>
      </c>
      <c r="F92" t="e">
        <f t="shared" si="9"/>
        <v>#N/A</v>
      </c>
      <c r="G92" t="e">
        <f t="shared" si="11"/>
        <v>#N/A</v>
      </c>
    </row>
    <row r="93" spans="2:7" ht="12.75">
      <c r="B93">
        <f t="shared" si="7"/>
        <v>18.399999999999967</v>
      </c>
      <c r="C93">
        <f t="shared" si="8"/>
        <v>657.776341777179</v>
      </c>
      <c r="D93">
        <f t="shared" si="10"/>
        <v>-1104.2872210154128</v>
      </c>
      <c r="E93" t="e">
        <f t="shared" si="6"/>
        <v>#N/A</v>
      </c>
      <c r="F93" t="e">
        <f t="shared" si="9"/>
        <v>#N/A</v>
      </c>
      <c r="G93" t="e">
        <f t="shared" si="11"/>
        <v>#N/A</v>
      </c>
    </row>
    <row r="94" spans="2:7" ht="12.75">
      <c r="B94">
        <f t="shared" si="7"/>
        <v>18.599999999999966</v>
      </c>
      <c r="C94">
        <f t="shared" si="8"/>
        <v>664.9260846225831</v>
      </c>
      <c r="D94">
        <f t="shared" si="10"/>
        <v>-1134.7574734177538</v>
      </c>
      <c r="E94" t="e">
        <f t="shared" si="6"/>
        <v>#N/A</v>
      </c>
      <c r="F94" t="e">
        <f t="shared" si="9"/>
        <v>#N/A</v>
      </c>
      <c r="G94" t="e">
        <f t="shared" si="11"/>
        <v>#N/A</v>
      </c>
    </row>
    <row r="95" spans="2:7" ht="12.75">
      <c r="B95">
        <f t="shared" si="7"/>
        <v>18.799999999999965</v>
      </c>
      <c r="C95">
        <f t="shared" si="8"/>
        <v>672.0758274679872</v>
      </c>
      <c r="D95">
        <f t="shared" si="10"/>
        <v>-1165.6197258200953</v>
      </c>
      <c r="E95" t="e">
        <f t="shared" si="6"/>
        <v>#N/A</v>
      </c>
      <c r="F95" t="e">
        <f t="shared" si="9"/>
        <v>#N/A</v>
      </c>
      <c r="G95" t="e">
        <f t="shared" si="11"/>
        <v>#N/A</v>
      </c>
    </row>
    <row r="96" spans="2:7" ht="12.75">
      <c r="B96">
        <f t="shared" si="7"/>
        <v>18.999999999999964</v>
      </c>
      <c r="C96">
        <f t="shared" si="8"/>
        <v>679.2255703133914</v>
      </c>
      <c r="D96">
        <f t="shared" si="10"/>
        <v>-1196.8739782224366</v>
      </c>
      <c r="E96" t="e">
        <f t="shared" si="6"/>
        <v>#N/A</v>
      </c>
      <c r="F96" t="e">
        <f t="shared" si="9"/>
        <v>#N/A</v>
      </c>
      <c r="G96" t="e">
        <f t="shared" si="11"/>
        <v>#N/A</v>
      </c>
    </row>
    <row r="97" spans="2:7" ht="12.75">
      <c r="B97">
        <f t="shared" si="7"/>
        <v>19.199999999999964</v>
      </c>
      <c r="C97">
        <f t="shared" si="8"/>
        <v>686.3753131587954</v>
      </c>
      <c r="D97">
        <f t="shared" si="10"/>
        <v>-1228.520230624778</v>
      </c>
      <c r="E97" t="e">
        <f t="shared" si="6"/>
        <v>#N/A</v>
      </c>
      <c r="F97" t="e">
        <f t="shared" si="9"/>
        <v>#N/A</v>
      </c>
      <c r="G97" t="e">
        <f t="shared" si="11"/>
        <v>#N/A</v>
      </c>
    </row>
    <row r="98" spans="2:7" ht="12.75">
      <c r="B98">
        <f t="shared" si="7"/>
        <v>19.399999999999963</v>
      </c>
      <c r="C98">
        <f t="shared" si="8"/>
        <v>693.5250560041995</v>
      </c>
      <c r="D98">
        <f t="shared" si="10"/>
        <v>-1260.5584830271193</v>
      </c>
      <c r="E98" t="e">
        <f t="shared" si="6"/>
        <v>#N/A</v>
      </c>
      <c r="F98" t="e">
        <f t="shared" si="9"/>
        <v>#N/A</v>
      </c>
      <c r="G98" t="e">
        <f t="shared" si="11"/>
        <v>#N/A</v>
      </c>
    </row>
    <row r="99" spans="2:7" ht="12.75">
      <c r="B99">
        <f t="shared" si="7"/>
        <v>19.599999999999962</v>
      </c>
      <c r="C99">
        <f t="shared" si="8"/>
        <v>700.6747988496037</v>
      </c>
      <c r="D99">
        <f t="shared" si="10"/>
        <v>-1292.9887354294606</v>
      </c>
      <c r="E99" t="e">
        <f t="shared" si="6"/>
        <v>#N/A</v>
      </c>
      <c r="F99" t="e">
        <f t="shared" si="9"/>
        <v>#N/A</v>
      </c>
      <c r="G99" t="e">
        <f t="shared" si="11"/>
        <v>#N/A</v>
      </c>
    </row>
    <row r="100" spans="2:7" ht="12.75">
      <c r="B100">
        <f t="shared" si="7"/>
        <v>19.79999999999996</v>
      </c>
      <c r="C100">
        <f t="shared" si="8"/>
        <v>707.8245416950077</v>
      </c>
      <c r="D100">
        <f t="shared" si="10"/>
        <v>-1325.8109878318019</v>
      </c>
      <c r="E100" t="e">
        <f t="shared" si="6"/>
        <v>#N/A</v>
      </c>
      <c r="F100" t="e">
        <f t="shared" si="9"/>
        <v>#N/A</v>
      </c>
      <c r="G100" t="e">
        <f t="shared" si="11"/>
        <v>#N/A</v>
      </c>
    </row>
    <row r="101" spans="2:7" ht="12.75">
      <c r="B101">
        <f t="shared" si="7"/>
        <v>19.99999999999996</v>
      </c>
      <c r="C101">
        <f t="shared" si="8"/>
        <v>714.9742845404119</v>
      </c>
      <c r="D101">
        <f t="shared" si="10"/>
        <v>-1359.025240234143</v>
      </c>
      <c r="E101" t="e">
        <f t="shared" si="6"/>
        <v>#N/A</v>
      </c>
      <c r="F101" t="e">
        <f t="shared" si="9"/>
        <v>#N/A</v>
      </c>
      <c r="G101" t="e">
        <f t="shared" si="11"/>
        <v>#N/A</v>
      </c>
    </row>
    <row r="102" spans="2:7" ht="12.75">
      <c r="B102">
        <f t="shared" si="7"/>
        <v>20.19999999999996</v>
      </c>
      <c r="C102">
        <f t="shared" si="8"/>
        <v>722.124027385816</v>
      </c>
      <c r="D102">
        <f t="shared" si="10"/>
        <v>-1392.6314926364844</v>
      </c>
      <c r="E102" t="e">
        <f t="shared" si="6"/>
        <v>#N/A</v>
      </c>
      <c r="F102" t="e">
        <f t="shared" si="9"/>
        <v>#N/A</v>
      </c>
      <c r="G102" t="e">
        <f t="shared" si="11"/>
        <v>#N/A</v>
      </c>
    </row>
    <row r="103" spans="2:7" ht="12.75">
      <c r="B103">
        <f t="shared" si="7"/>
        <v>20.39999999999996</v>
      </c>
      <c r="C103">
        <f t="shared" si="8"/>
        <v>729.27377023122</v>
      </c>
      <c r="D103">
        <f t="shared" si="10"/>
        <v>-1426.6297450388256</v>
      </c>
      <c r="E103" t="e">
        <f t="shared" si="6"/>
        <v>#N/A</v>
      </c>
      <c r="F103" t="e">
        <f t="shared" si="9"/>
        <v>#N/A</v>
      </c>
      <c r="G103" t="e">
        <f t="shared" si="11"/>
        <v>#N/A</v>
      </c>
    </row>
    <row r="104" spans="2:7" ht="12.75">
      <c r="B104">
        <f t="shared" si="7"/>
        <v>20.59999999999996</v>
      </c>
      <c r="C104">
        <f t="shared" si="8"/>
        <v>736.4235130766242</v>
      </c>
      <c r="D104">
        <f t="shared" si="10"/>
        <v>-1461.019997441167</v>
      </c>
      <c r="E104" t="e">
        <f t="shared" si="6"/>
        <v>#N/A</v>
      </c>
      <c r="F104" t="e">
        <f t="shared" si="9"/>
        <v>#N/A</v>
      </c>
      <c r="G104" t="e">
        <f t="shared" si="11"/>
        <v>#N/A</v>
      </c>
    </row>
    <row r="105" spans="2:7" ht="12.75">
      <c r="B105">
        <f t="shared" si="7"/>
        <v>20.799999999999958</v>
      </c>
      <c r="C105">
        <f t="shared" si="8"/>
        <v>743.5732559220284</v>
      </c>
      <c r="D105">
        <f t="shared" si="10"/>
        <v>-1495.8022498435084</v>
      </c>
      <c r="E105" t="e">
        <f t="shared" si="6"/>
        <v>#N/A</v>
      </c>
      <c r="F105" t="e">
        <f t="shared" si="9"/>
        <v>#N/A</v>
      </c>
      <c r="G105" t="e">
        <f t="shared" si="11"/>
        <v>#N/A</v>
      </c>
    </row>
    <row r="106" spans="2:7" ht="12.75">
      <c r="B106">
        <f t="shared" si="7"/>
        <v>20.999999999999957</v>
      </c>
      <c r="C106">
        <f t="shared" si="8"/>
        <v>750.7229987674324</v>
      </c>
      <c r="D106">
        <f t="shared" si="10"/>
        <v>-1530.9765022458496</v>
      </c>
      <c r="E106" t="e">
        <f t="shared" si="6"/>
        <v>#N/A</v>
      </c>
      <c r="F106" t="e">
        <f t="shared" si="9"/>
        <v>#N/A</v>
      </c>
      <c r="G106" t="e">
        <f t="shared" si="11"/>
        <v>#N/A</v>
      </c>
    </row>
    <row r="107" spans="2:7" ht="12.75">
      <c r="B107">
        <f t="shared" si="7"/>
        <v>21.199999999999957</v>
      </c>
      <c r="C107">
        <f t="shared" si="8"/>
        <v>757.8727416128365</v>
      </c>
      <c r="D107">
        <f t="shared" si="10"/>
        <v>-1566.542754648191</v>
      </c>
      <c r="E107" t="e">
        <f t="shared" si="6"/>
        <v>#N/A</v>
      </c>
      <c r="F107" t="e">
        <f t="shared" si="9"/>
        <v>#N/A</v>
      </c>
      <c r="G107" t="e">
        <f t="shared" si="11"/>
        <v>#N/A</v>
      </c>
    </row>
    <row r="108" spans="2:7" ht="12.75">
      <c r="B108">
        <f t="shared" si="7"/>
        <v>21.399999999999956</v>
      </c>
      <c r="C108">
        <f t="shared" si="8"/>
        <v>765.0224844582406</v>
      </c>
      <c r="D108">
        <f t="shared" si="10"/>
        <v>-1602.5010070505323</v>
      </c>
      <c r="E108" t="e">
        <f t="shared" si="6"/>
        <v>#N/A</v>
      </c>
      <c r="F108" t="e">
        <f t="shared" si="9"/>
        <v>#N/A</v>
      </c>
      <c r="G108" t="e">
        <f t="shared" si="11"/>
        <v>#N/A</v>
      </c>
    </row>
    <row r="109" spans="2:7" ht="12.75">
      <c r="B109">
        <f t="shared" si="7"/>
        <v>21.599999999999955</v>
      </c>
      <c r="C109">
        <f t="shared" si="8"/>
        <v>772.1722273036447</v>
      </c>
      <c r="D109">
        <f t="shared" si="10"/>
        <v>-1638.8512594528734</v>
      </c>
      <c r="E109" t="e">
        <f t="shared" si="6"/>
        <v>#N/A</v>
      </c>
      <c r="F109" t="e">
        <f t="shared" si="9"/>
        <v>#N/A</v>
      </c>
      <c r="G109" t="e">
        <f t="shared" si="11"/>
        <v>#N/A</v>
      </c>
    </row>
    <row r="110" spans="2:7" ht="12.75">
      <c r="B110">
        <f t="shared" si="7"/>
        <v>21.799999999999955</v>
      </c>
      <c r="C110">
        <f t="shared" si="8"/>
        <v>779.3219701490489</v>
      </c>
      <c r="D110">
        <f t="shared" si="10"/>
        <v>-1675.5935118552147</v>
      </c>
      <c r="E110" t="e">
        <f aca="true" t="shared" si="12" ref="E110:E173">IF(D109&gt;=0,D110,#N/A)</f>
        <v>#N/A</v>
      </c>
      <c r="F110" t="e">
        <f t="shared" si="9"/>
        <v>#N/A</v>
      </c>
      <c r="G110" t="e">
        <f t="shared" si="11"/>
        <v>#N/A</v>
      </c>
    </row>
    <row r="111" spans="2:7" ht="12.75">
      <c r="B111">
        <f t="shared" si="7"/>
        <v>21.999999999999954</v>
      </c>
      <c r="C111">
        <f t="shared" si="8"/>
        <v>786.4717129944529</v>
      </c>
      <c r="D111">
        <f t="shared" si="10"/>
        <v>-1712.7277642575564</v>
      </c>
      <c r="E111" t="e">
        <f t="shared" si="12"/>
        <v>#N/A</v>
      </c>
      <c r="F111" t="e">
        <f t="shared" si="9"/>
        <v>#N/A</v>
      </c>
      <c r="G111" t="e">
        <f t="shared" si="11"/>
        <v>#N/A</v>
      </c>
    </row>
    <row r="112" spans="2:7" ht="12.75">
      <c r="B112">
        <f t="shared" si="7"/>
        <v>22.199999999999953</v>
      </c>
      <c r="C112">
        <f t="shared" si="8"/>
        <v>793.621455839857</v>
      </c>
      <c r="D112">
        <f t="shared" si="10"/>
        <v>-1750.2540166598974</v>
      </c>
      <c r="E112" t="e">
        <f t="shared" si="12"/>
        <v>#N/A</v>
      </c>
      <c r="F112" t="e">
        <f t="shared" si="9"/>
        <v>#N/A</v>
      </c>
      <c r="G112" t="e">
        <f t="shared" si="11"/>
        <v>#N/A</v>
      </c>
    </row>
    <row r="113" spans="2:7" ht="12.75">
      <c r="B113">
        <f t="shared" si="7"/>
        <v>22.399999999999952</v>
      </c>
      <c r="C113">
        <f t="shared" si="8"/>
        <v>800.7711986852612</v>
      </c>
      <c r="D113">
        <f t="shared" si="10"/>
        <v>-1788.1722690622387</v>
      </c>
      <c r="E113" t="e">
        <f t="shared" si="12"/>
        <v>#N/A</v>
      </c>
      <c r="F113" t="e">
        <f t="shared" si="9"/>
        <v>#N/A</v>
      </c>
      <c r="G113" t="e">
        <f t="shared" si="11"/>
        <v>#N/A</v>
      </c>
    </row>
    <row r="114" spans="2:7" ht="12.75">
      <c r="B114">
        <f t="shared" si="7"/>
        <v>22.59999999999995</v>
      </c>
      <c r="C114">
        <f t="shared" si="8"/>
        <v>807.9209415306652</v>
      </c>
      <c r="D114">
        <f t="shared" si="10"/>
        <v>-1826.4825214645803</v>
      </c>
      <c r="E114" t="e">
        <f t="shared" si="12"/>
        <v>#N/A</v>
      </c>
      <c r="F114" t="e">
        <f t="shared" si="9"/>
        <v>#N/A</v>
      </c>
      <c r="G114" t="e">
        <f t="shared" si="11"/>
        <v>#N/A</v>
      </c>
    </row>
    <row r="115" spans="2:7" ht="12.75">
      <c r="B115">
        <f t="shared" si="7"/>
        <v>22.79999999999995</v>
      </c>
      <c r="C115">
        <f t="shared" si="8"/>
        <v>815.0706843760694</v>
      </c>
      <c r="D115">
        <f t="shared" si="10"/>
        <v>-1865.1847738669208</v>
      </c>
      <c r="E115" t="e">
        <f t="shared" si="12"/>
        <v>#N/A</v>
      </c>
      <c r="F115" t="e">
        <f t="shared" si="9"/>
        <v>#N/A</v>
      </c>
      <c r="G115" t="e">
        <f t="shared" si="11"/>
        <v>#N/A</v>
      </c>
    </row>
    <row r="116" spans="2:7" ht="12.75">
      <c r="B116">
        <f t="shared" si="7"/>
        <v>22.99999999999995</v>
      </c>
      <c r="C116">
        <f t="shared" si="8"/>
        <v>822.2204272214735</v>
      </c>
      <c r="D116">
        <f t="shared" si="10"/>
        <v>-1904.2790262692624</v>
      </c>
      <c r="E116" t="e">
        <f t="shared" si="12"/>
        <v>#N/A</v>
      </c>
      <c r="F116" t="e">
        <f t="shared" si="9"/>
        <v>#N/A</v>
      </c>
      <c r="G116" t="e">
        <f t="shared" si="11"/>
        <v>#N/A</v>
      </c>
    </row>
    <row r="117" spans="2:7" ht="12.75">
      <c r="B117">
        <f t="shared" si="7"/>
        <v>23.19999999999995</v>
      </c>
      <c r="C117">
        <f t="shared" si="8"/>
        <v>829.3701700668776</v>
      </c>
      <c r="D117">
        <f t="shared" si="10"/>
        <v>-1943.7652786716035</v>
      </c>
      <c r="E117" t="e">
        <f t="shared" si="12"/>
        <v>#N/A</v>
      </c>
      <c r="F117" t="e">
        <f t="shared" si="9"/>
        <v>#N/A</v>
      </c>
      <c r="G117" t="e">
        <f t="shared" si="11"/>
        <v>#N/A</v>
      </c>
    </row>
    <row r="118" spans="2:7" ht="12.75">
      <c r="B118">
        <f t="shared" si="7"/>
        <v>23.39999999999995</v>
      </c>
      <c r="C118">
        <f t="shared" si="8"/>
        <v>836.5199129122817</v>
      </c>
      <c r="D118">
        <f t="shared" si="10"/>
        <v>-1983.6435310739446</v>
      </c>
      <c r="E118" t="e">
        <f t="shared" si="12"/>
        <v>#N/A</v>
      </c>
      <c r="F118" t="e">
        <f t="shared" si="9"/>
        <v>#N/A</v>
      </c>
      <c r="G118" t="e">
        <f t="shared" si="11"/>
        <v>#N/A</v>
      </c>
    </row>
    <row r="119" spans="2:7" ht="12.75">
      <c r="B119">
        <f t="shared" si="7"/>
        <v>23.599999999999948</v>
      </c>
      <c r="C119">
        <f t="shared" si="8"/>
        <v>843.6696557576857</v>
      </c>
      <c r="D119">
        <f t="shared" si="10"/>
        <v>-2023.913783476286</v>
      </c>
      <c r="E119" t="e">
        <f t="shared" si="12"/>
        <v>#N/A</v>
      </c>
      <c r="F119" t="e">
        <f t="shared" si="9"/>
        <v>#N/A</v>
      </c>
      <c r="G119" t="e">
        <f t="shared" si="11"/>
        <v>#N/A</v>
      </c>
    </row>
    <row r="120" spans="2:7" ht="12.75">
      <c r="B120">
        <f t="shared" si="7"/>
        <v>23.799999999999947</v>
      </c>
      <c r="C120">
        <f t="shared" si="8"/>
        <v>850.8193986030899</v>
      </c>
      <c r="D120">
        <f t="shared" si="10"/>
        <v>-2064.576035878628</v>
      </c>
      <c r="E120" t="e">
        <f t="shared" si="12"/>
        <v>#N/A</v>
      </c>
      <c r="F120" t="e">
        <f t="shared" si="9"/>
        <v>#N/A</v>
      </c>
      <c r="G120" t="e">
        <f t="shared" si="11"/>
        <v>#N/A</v>
      </c>
    </row>
    <row r="121" spans="2:7" ht="12.75">
      <c r="B121">
        <f t="shared" si="7"/>
        <v>23.999999999999947</v>
      </c>
      <c r="C121">
        <f t="shared" si="8"/>
        <v>857.969141448494</v>
      </c>
      <c r="D121">
        <f t="shared" si="10"/>
        <v>-2105.6302882809687</v>
      </c>
      <c r="E121" t="e">
        <f t="shared" si="12"/>
        <v>#N/A</v>
      </c>
      <c r="F121" t="e">
        <f t="shared" si="9"/>
        <v>#N/A</v>
      </c>
      <c r="G121" t="e">
        <f t="shared" si="11"/>
        <v>#N/A</v>
      </c>
    </row>
    <row r="122" spans="2:7" ht="12.75">
      <c r="B122">
        <f t="shared" si="7"/>
        <v>24.199999999999946</v>
      </c>
      <c r="C122">
        <f t="shared" si="8"/>
        <v>865.1188842938981</v>
      </c>
      <c r="D122">
        <f t="shared" si="10"/>
        <v>-2147.0765406833098</v>
      </c>
      <c r="E122" t="e">
        <f t="shared" si="12"/>
        <v>#N/A</v>
      </c>
      <c r="F122" t="e">
        <f t="shared" si="9"/>
        <v>#N/A</v>
      </c>
      <c r="G122" t="e">
        <f t="shared" si="11"/>
        <v>#N/A</v>
      </c>
    </row>
    <row r="123" spans="2:7" ht="12.75">
      <c r="B123">
        <f t="shared" si="7"/>
        <v>24.399999999999945</v>
      </c>
      <c r="C123">
        <f t="shared" si="8"/>
        <v>872.2686271393022</v>
      </c>
      <c r="D123">
        <f t="shared" si="10"/>
        <v>-2188.914793085651</v>
      </c>
      <c r="E123" t="e">
        <f t="shared" si="12"/>
        <v>#N/A</v>
      </c>
      <c r="F123" t="e">
        <f t="shared" si="9"/>
        <v>#N/A</v>
      </c>
      <c r="G123" t="e">
        <f t="shared" si="11"/>
        <v>#N/A</v>
      </c>
    </row>
    <row r="124" spans="2:7" ht="12.75">
      <c r="B124">
        <f t="shared" si="7"/>
        <v>24.599999999999945</v>
      </c>
      <c r="C124">
        <f t="shared" si="8"/>
        <v>879.4183699847064</v>
      </c>
      <c r="D124">
        <f t="shared" si="10"/>
        <v>-2231.1450454879923</v>
      </c>
      <c r="E124" t="e">
        <f t="shared" si="12"/>
        <v>#N/A</v>
      </c>
      <c r="F124" t="e">
        <f t="shared" si="9"/>
        <v>#N/A</v>
      </c>
      <c r="G124" t="e">
        <f t="shared" si="11"/>
        <v>#N/A</v>
      </c>
    </row>
    <row r="125" spans="2:7" ht="12.75">
      <c r="B125">
        <f t="shared" si="7"/>
        <v>24.799999999999944</v>
      </c>
      <c r="C125">
        <f t="shared" si="8"/>
        <v>886.5681128301104</v>
      </c>
      <c r="D125">
        <f t="shared" si="10"/>
        <v>-2273.767297890334</v>
      </c>
      <c r="E125" t="e">
        <f t="shared" si="12"/>
        <v>#N/A</v>
      </c>
      <c r="F125" t="e">
        <f t="shared" si="9"/>
        <v>#N/A</v>
      </c>
      <c r="G125" t="e">
        <f t="shared" si="11"/>
        <v>#N/A</v>
      </c>
    </row>
    <row r="126" spans="2:7" ht="12.75">
      <c r="B126">
        <f t="shared" si="7"/>
        <v>24.999999999999943</v>
      </c>
      <c r="C126">
        <f t="shared" si="8"/>
        <v>893.7178556755146</v>
      </c>
      <c r="D126">
        <f t="shared" si="10"/>
        <v>-2316.781550292675</v>
      </c>
      <c r="E126" t="e">
        <f t="shared" si="12"/>
        <v>#N/A</v>
      </c>
      <c r="F126" t="e">
        <f t="shared" si="9"/>
        <v>#N/A</v>
      </c>
      <c r="G126" t="e">
        <f t="shared" si="11"/>
        <v>#N/A</v>
      </c>
    </row>
    <row r="127" spans="2:7" ht="12.75">
      <c r="B127">
        <f t="shared" si="7"/>
        <v>25.199999999999942</v>
      </c>
      <c r="C127">
        <f t="shared" si="8"/>
        <v>900.8675985209187</v>
      </c>
      <c r="D127">
        <f t="shared" si="10"/>
        <v>-2360.187802695016</v>
      </c>
      <c r="E127" t="e">
        <f t="shared" si="12"/>
        <v>#N/A</v>
      </c>
      <c r="F127" t="e">
        <f t="shared" si="9"/>
        <v>#N/A</v>
      </c>
      <c r="G127" t="e">
        <f t="shared" si="11"/>
        <v>#N/A</v>
      </c>
    </row>
    <row r="128" spans="2:7" ht="12.75">
      <c r="B128">
        <f t="shared" si="7"/>
        <v>25.39999999999994</v>
      </c>
      <c r="C128">
        <f t="shared" si="8"/>
        <v>908.0173413663227</v>
      </c>
      <c r="D128">
        <f t="shared" si="10"/>
        <v>-2403.986055097357</v>
      </c>
      <c r="E128" t="e">
        <f t="shared" si="12"/>
        <v>#N/A</v>
      </c>
      <c r="F128" t="e">
        <f t="shared" si="9"/>
        <v>#N/A</v>
      </c>
      <c r="G128" t="e">
        <f t="shared" si="11"/>
        <v>#N/A</v>
      </c>
    </row>
    <row r="129" spans="2:7" ht="12.75">
      <c r="B129">
        <f t="shared" si="7"/>
        <v>25.59999999999994</v>
      </c>
      <c r="C129">
        <f t="shared" si="8"/>
        <v>915.1670842117269</v>
      </c>
      <c r="D129">
        <f t="shared" si="10"/>
        <v>-2448.1763074996984</v>
      </c>
      <c r="E129" t="e">
        <f t="shared" si="12"/>
        <v>#N/A</v>
      </c>
      <c r="F129" t="e">
        <f t="shared" si="9"/>
        <v>#N/A</v>
      </c>
      <c r="G129" t="e">
        <f t="shared" si="11"/>
        <v>#N/A</v>
      </c>
    </row>
    <row r="130" spans="2:7" ht="12.75">
      <c r="B130">
        <f t="shared" si="7"/>
        <v>25.79999999999994</v>
      </c>
      <c r="C130">
        <f t="shared" si="8"/>
        <v>922.3168270571309</v>
      </c>
      <c r="D130">
        <f t="shared" si="10"/>
        <v>-2492.7585599020395</v>
      </c>
      <c r="E130" t="e">
        <f t="shared" si="12"/>
        <v>#N/A</v>
      </c>
      <c r="F130" t="e">
        <f t="shared" si="9"/>
        <v>#N/A</v>
      </c>
      <c r="G130" t="e">
        <f t="shared" si="11"/>
        <v>#N/A</v>
      </c>
    </row>
    <row r="131" spans="2:7" ht="12.75">
      <c r="B131">
        <f aca="true" t="shared" si="13" ref="B131:B194">B130+$A$3</f>
        <v>25.99999999999994</v>
      </c>
      <c r="C131">
        <f aca="true" t="shared" si="14" ref="C131:C194">$A$2*COS($A$1*PI()/180)*B131</f>
        <v>929.4665699025351</v>
      </c>
      <c r="D131">
        <f t="shared" si="10"/>
        <v>-2537.732812304381</v>
      </c>
      <c r="E131" t="e">
        <f t="shared" si="12"/>
        <v>#N/A</v>
      </c>
      <c r="F131" t="e">
        <f aca="true" t="shared" si="15" ref="F131:F194">IF(D130&gt;=0,C131,#N/A)</f>
        <v>#N/A</v>
      </c>
      <c r="G131" t="e">
        <f t="shared" si="11"/>
        <v>#N/A</v>
      </c>
    </row>
    <row r="132" spans="2:7" ht="12.75">
      <c r="B132">
        <f t="shared" si="13"/>
        <v>26.19999999999994</v>
      </c>
      <c r="C132">
        <f t="shared" si="14"/>
        <v>936.6163127479392</v>
      </c>
      <c r="D132">
        <f aca="true" t="shared" si="16" ref="D132:D195">$A$2*SIN($A$1*PI()/180)*B132-0.5*9.8*B132^2+$A$4</f>
        <v>-2583.0990647067224</v>
      </c>
      <c r="E132" t="e">
        <f t="shared" si="12"/>
        <v>#N/A</v>
      </c>
      <c r="F132" t="e">
        <f t="shared" si="15"/>
        <v>#N/A</v>
      </c>
      <c r="G132" t="e">
        <f t="shared" si="11"/>
        <v>#N/A</v>
      </c>
    </row>
    <row r="133" spans="2:7" ht="12.75">
      <c r="B133">
        <f t="shared" si="13"/>
        <v>26.399999999999938</v>
      </c>
      <c r="C133">
        <f t="shared" si="14"/>
        <v>943.7660555933433</v>
      </c>
      <c r="D133">
        <f t="shared" si="16"/>
        <v>-2628.857317109064</v>
      </c>
      <c r="E133" t="e">
        <f t="shared" si="12"/>
        <v>#N/A</v>
      </c>
      <c r="F133" t="e">
        <f t="shared" si="15"/>
        <v>#N/A</v>
      </c>
      <c r="G133" t="e">
        <f aca="true" t="shared" si="17" ref="G133:G196">IF(D133&gt;=0,SQRT(($A$2*COS($A$1*PI()/180))^2+($A$2*SIN($A$1*PI()/180)-9.8*B133)^2),#N/A)</f>
        <v>#N/A</v>
      </c>
    </row>
    <row r="134" spans="2:7" ht="12.75">
      <c r="B134">
        <f t="shared" si="13"/>
        <v>26.599999999999937</v>
      </c>
      <c r="C134">
        <f t="shared" si="14"/>
        <v>950.9157984387474</v>
      </c>
      <c r="D134">
        <f t="shared" si="16"/>
        <v>-2675.0075695114047</v>
      </c>
      <c r="E134" t="e">
        <f t="shared" si="12"/>
        <v>#N/A</v>
      </c>
      <c r="F134" t="e">
        <f t="shared" si="15"/>
        <v>#N/A</v>
      </c>
      <c r="G134" t="e">
        <f t="shared" si="17"/>
        <v>#N/A</v>
      </c>
    </row>
    <row r="135" spans="2:7" ht="12.75">
      <c r="B135">
        <f t="shared" si="13"/>
        <v>26.799999999999937</v>
      </c>
      <c r="C135">
        <f t="shared" si="14"/>
        <v>958.0655412841515</v>
      </c>
      <c r="D135">
        <f t="shared" si="16"/>
        <v>-2721.5498219137457</v>
      </c>
      <c r="E135" t="e">
        <f t="shared" si="12"/>
        <v>#N/A</v>
      </c>
      <c r="F135" t="e">
        <f t="shared" si="15"/>
        <v>#N/A</v>
      </c>
      <c r="G135" t="e">
        <f t="shared" si="17"/>
        <v>#N/A</v>
      </c>
    </row>
    <row r="136" spans="2:7" ht="12.75">
      <c r="B136">
        <f t="shared" si="13"/>
        <v>26.999999999999936</v>
      </c>
      <c r="C136">
        <f t="shared" si="14"/>
        <v>965.2152841295556</v>
      </c>
      <c r="D136">
        <f t="shared" si="16"/>
        <v>-2768.4840743160876</v>
      </c>
      <c r="E136" t="e">
        <f t="shared" si="12"/>
        <v>#N/A</v>
      </c>
      <c r="F136" t="e">
        <f t="shared" si="15"/>
        <v>#N/A</v>
      </c>
      <c r="G136" t="e">
        <f t="shared" si="17"/>
        <v>#N/A</v>
      </c>
    </row>
    <row r="137" spans="2:7" ht="12.75">
      <c r="B137">
        <f t="shared" si="13"/>
        <v>27.199999999999935</v>
      </c>
      <c r="C137">
        <f t="shared" si="14"/>
        <v>972.3650269749597</v>
      </c>
      <c r="D137">
        <f t="shared" si="16"/>
        <v>-2815.8103267184283</v>
      </c>
      <c r="E137" t="e">
        <f t="shared" si="12"/>
        <v>#N/A</v>
      </c>
      <c r="F137" t="e">
        <f t="shared" si="15"/>
        <v>#N/A</v>
      </c>
      <c r="G137" t="e">
        <f t="shared" si="17"/>
        <v>#N/A</v>
      </c>
    </row>
    <row r="138" spans="2:7" ht="12.75">
      <c r="B138">
        <f t="shared" si="13"/>
        <v>27.399999999999935</v>
      </c>
      <c r="C138">
        <f t="shared" si="14"/>
        <v>979.5147698203639</v>
      </c>
      <c r="D138">
        <f t="shared" si="16"/>
        <v>-2863.52857912077</v>
      </c>
      <c r="E138" t="e">
        <f t="shared" si="12"/>
        <v>#N/A</v>
      </c>
      <c r="F138" t="e">
        <f t="shared" si="15"/>
        <v>#N/A</v>
      </c>
      <c r="G138" t="e">
        <f t="shared" si="17"/>
        <v>#N/A</v>
      </c>
    </row>
    <row r="139" spans="2:7" ht="12.75">
      <c r="B139">
        <f t="shared" si="13"/>
        <v>27.599999999999934</v>
      </c>
      <c r="C139">
        <f t="shared" si="14"/>
        <v>986.6645126657679</v>
      </c>
      <c r="D139">
        <f t="shared" si="16"/>
        <v>-2911.6388315231106</v>
      </c>
      <c r="E139" t="e">
        <f t="shared" si="12"/>
        <v>#N/A</v>
      </c>
      <c r="F139" t="e">
        <f t="shared" si="15"/>
        <v>#N/A</v>
      </c>
      <c r="G139" t="e">
        <f t="shared" si="17"/>
        <v>#N/A</v>
      </c>
    </row>
    <row r="140" spans="2:7" ht="12.75">
      <c r="B140">
        <f t="shared" si="13"/>
        <v>27.799999999999933</v>
      </c>
      <c r="C140">
        <f t="shared" si="14"/>
        <v>993.8142555111721</v>
      </c>
      <c r="D140">
        <f t="shared" si="16"/>
        <v>-2960.1410839254518</v>
      </c>
      <c r="E140" t="e">
        <f t="shared" si="12"/>
        <v>#N/A</v>
      </c>
      <c r="F140" t="e">
        <f t="shared" si="15"/>
        <v>#N/A</v>
      </c>
      <c r="G140" t="e">
        <f t="shared" si="17"/>
        <v>#N/A</v>
      </c>
    </row>
    <row r="141" spans="2:7" ht="12.75">
      <c r="B141">
        <f t="shared" si="13"/>
        <v>27.999999999999932</v>
      </c>
      <c r="C141">
        <f t="shared" si="14"/>
        <v>1000.9639983565762</v>
      </c>
      <c r="D141">
        <f t="shared" si="16"/>
        <v>-3009.035336327793</v>
      </c>
      <c r="E141" t="e">
        <f t="shared" si="12"/>
        <v>#N/A</v>
      </c>
      <c r="F141" t="e">
        <f t="shared" si="15"/>
        <v>#N/A</v>
      </c>
      <c r="G141" t="e">
        <f t="shared" si="17"/>
        <v>#N/A</v>
      </c>
    </row>
    <row r="142" spans="2:7" ht="12.75">
      <c r="B142">
        <f t="shared" si="13"/>
        <v>28.199999999999932</v>
      </c>
      <c r="C142">
        <f t="shared" si="14"/>
        <v>1008.1137412019802</v>
      </c>
      <c r="D142">
        <f t="shared" si="16"/>
        <v>-3058.321588730134</v>
      </c>
      <c r="E142" t="e">
        <f t="shared" si="12"/>
        <v>#N/A</v>
      </c>
      <c r="F142" t="e">
        <f t="shared" si="15"/>
        <v>#N/A</v>
      </c>
      <c r="G142" t="e">
        <f t="shared" si="17"/>
        <v>#N/A</v>
      </c>
    </row>
    <row r="143" spans="2:7" ht="12.75">
      <c r="B143">
        <f t="shared" si="13"/>
        <v>28.39999999999993</v>
      </c>
      <c r="C143">
        <f t="shared" si="14"/>
        <v>1015.2634840473844</v>
      </c>
      <c r="D143">
        <f t="shared" si="16"/>
        <v>-3107.9998411324755</v>
      </c>
      <c r="E143" t="e">
        <f t="shared" si="12"/>
        <v>#N/A</v>
      </c>
      <c r="F143" t="e">
        <f t="shared" si="15"/>
        <v>#N/A</v>
      </c>
      <c r="G143" t="e">
        <f t="shared" si="17"/>
        <v>#N/A</v>
      </c>
    </row>
    <row r="144" spans="2:7" ht="12.75">
      <c r="B144">
        <f t="shared" si="13"/>
        <v>28.59999999999993</v>
      </c>
      <c r="C144">
        <f t="shared" si="14"/>
        <v>1022.4132268927884</v>
      </c>
      <c r="D144">
        <f t="shared" si="16"/>
        <v>-3158.070093534817</v>
      </c>
      <c r="E144" t="e">
        <f t="shared" si="12"/>
        <v>#N/A</v>
      </c>
      <c r="F144" t="e">
        <f t="shared" si="15"/>
        <v>#N/A</v>
      </c>
      <c r="G144" t="e">
        <f t="shared" si="17"/>
        <v>#N/A</v>
      </c>
    </row>
    <row r="145" spans="2:7" ht="12.75">
      <c r="B145">
        <f t="shared" si="13"/>
        <v>28.79999999999993</v>
      </c>
      <c r="C145">
        <f t="shared" si="14"/>
        <v>1029.5629697381926</v>
      </c>
      <c r="D145">
        <f t="shared" si="16"/>
        <v>-3208.5323459371575</v>
      </c>
      <c r="E145" t="e">
        <f t="shared" si="12"/>
        <v>#N/A</v>
      </c>
      <c r="F145" t="e">
        <f t="shared" si="15"/>
        <v>#N/A</v>
      </c>
      <c r="G145" t="e">
        <f t="shared" si="17"/>
        <v>#N/A</v>
      </c>
    </row>
    <row r="146" spans="2:7" ht="12.75">
      <c r="B146">
        <f t="shared" si="13"/>
        <v>28.99999999999993</v>
      </c>
      <c r="C146">
        <f t="shared" si="14"/>
        <v>1036.7127125835966</v>
      </c>
      <c r="D146">
        <f t="shared" si="16"/>
        <v>-3259.3865983394994</v>
      </c>
      <c r="E146" t="e">
        <f t="shared" si="12"/>
        <v>#N/A</v>
      </c>
      <c r="F146" t="e">
        <f t="shared" si="15"/>
        <v>#N/A</v>
      </c>
      <c r="G146" t="e">
        <f t="shared" si="17"/>
        <v>#N/A</v>
      </c>
    </row>
    <row r="147" spans="2:7" ht="12.75">
      <c r="B147">
        <f t="shared" si="13"/>
        <v>29.19999999999993</v>
      </c>
      <c r="C147">
        <f t="shared" si="14"/>
        <v>1043.8624554290009</v>
      </c>
      <c r="D147">
        <f t="shared" si="16"/>
        <v>-3310.6328507418402</v>
      </c>
      <c r="E147" t="e">
        <f t="shared" si="12"/>
        <v>#N/A</v>
      </c>
      <c r="F147" t="e">
        <f t="shared" si="15"/>
        <v>#N/A</v>
      </c>
      <c r="G147" t="e">
        <f t="shared" si="17"/>
        <v>#N/A</v>
      </c>
    </row>
    <row r="148" spans="2:7" ht="12.75">
      <c r="B148">
        <f t="shared" si="13"/>
        <v>29.399999999999928</v>
      </c>
      <c r="C148">
        <f t="shared" si="14"/>
        <v>1051.012198274405</v>
      </c>
      <c r="D148">
        <f t="shared" si="16"/>
        <v>-3362.2711031441813</v>
      </c>
      <c r="E148" t="e">
        <f t="shared" si="12"/>
        <v>#N/A</v>
      </c>
      <c r="F148" t="e">
        <f t="shared" si="15"/>
        <v>#N/A</v>
      </c>
      <c r="G148" t="e">
        <f t="shared" si="17"/>
        <v>#N/A</v>
      </c>
    </row>
    <row r="149" spans="2:7" ht="12.75">
      <c r="B149">
        <f t="shared" si="13"/>
        <v>29.599999999999927</v>
      </c>
      <c r="C149">
        <f t="shared" si="14"/>
        <v>1058.161941119809</v>
      </c>
      <c r="D149">
        <f t="shared" si="16"/>
        <v>-3414.3013555465227</v>
      </c>
      <c r="E149" t="e">
        <f t="shared" si="12"/>
        <v>#N/A</v>
      </c>
      <c r="F149" t="e">
        <f t="shared" si="15"/>
        <v>#N/A</v>
      </c>
      <c r="G149" t="e">
        <f t="shared" si="17"/>
        <v>#N/A</v>
      </c>
    </row>
    <row r="150" spans="2:7" ht="12.75">
      <c r="B150">
        <f t="shared" si="13"/>
        <v>29.799999999999926</v>
      </c>
      <c r="C150">
        <f t="shared" si="14"/>
        <v>1065.3116839652132</v>
      </c>
      <c r="D150">
        <f t="shared" si="16"/>
        <v>-3466.723607948864</v>
      </c>
      <c r="E150" t="e">
        <f t="shared" si="12"/>
        <v>#N/A</v>
      </c>
      <c r="F150" t="e">
        <f t="shared" si="15"/>
        <v>#N/A</v>
      </c>
      <c r="G150" t="e">
        <f t="shared" si="17"/>
        <v>#N/A</v>
      </c>
    </row>
    <row r="151" spans="2:7" ht="12.75">
      <c r="B151">
        <f t="shared" si="13"/>
        <v>29.999999999999925</v>
      </c>
      <c r="C151">
        <f t="shared" si="14"/>
        <v>1072.4614268106172</v>
      </c>
      <c r="D151">
        <f t="shared" si="16"/>
        <v>-3519.5378603512045</v>
      </c>
      <c r="E151" t="e">
        <f t="shared" si="12"/>
        <v>#N/A</v>
      </c>
      <c r="F151" t="e">
        <f t="shared" si="15"/>
        <v>#N/A</v>
      </c>
      <c r="G151" t="e">
        <f t="shared" si="17"/>
        <v>#N/A</v>
      </c>
    </row>
    <row r="152" spans="2:7" ht="12.75">
      <c r="B152">
        <f t="shared" si="13"/>
        <v>30.199999999999925</v>
      </c>
      <c r="C152">
        <f t="shared" si="14"/>
        <v>1079.6111696560213</v>
      </c>
      <c r="D152">
        <f t="shared" si="16"/>
        <v>-3572.7441127535462</v>
      </c>
      <c r="E152" t="e">
        <f t="shared" si="12"/>
        <v>#N/A</v>
      </c>
      <c r="F152" t="e">
        <f t="shared" si="15"/>
        <v>#N/A</v>
      </c>
      <c r="G152" t="e">
        <f t="shared" si="17"/>
        <v>#N/A</v>
      </c>
    </row>
    <row r="153" spans="2:7" ht="12.75">
      <c r="B153">
        <f t="shared" si="13"/>
        <v>30.399999999999924</v>
      </c>
      <c r="C153">
        <f t="shared" si="14"/>
        <v>1086.7609125014255</v>
      </c>
      <c r="D153">
        <f t="shared" si="16"/>
        <v>-3626.342365155888</v>
      </c>
      <c r="E153" t="e">
        <f t="shared" si="12"/>
        <v>#N/A</v>
      </c>
      <c r="F153" t="e">
        <f t="shared" si="15"/>
        <v>#N/A</v>
      </c>
      <c r="G153" t="e">
        <f t="shared" si="17"/>
        <v>#N/A</v>
      </c>
    </row>
    <row r="154" spans="2:7" ht="12.75">
      <c r="B154">
        <f t="shared" si="13"/>
        <v>30.599999999999923</v>
      </c>
      <c r="C154">
        <f t="shared" si="14"/>
        <v>1093.9106553468296</v>
      </c>
      <c r="D154">
        <f t="shared" si="16"/>
        <v>-3680.332617558229</v>
      </c>
      <c r="E154" t="e">
        <f t="shared" si="12"/>
        <v>#N/A</v>
      </c>
      <c r="F154" t="e">
        <f t="shared" si="15"/>
        <v>#N/A</v>
      </c>
      <c r="G154" t="e">
        <f t="shared" si="17"/>
        <v>#N/A</v>
      </c>
    </row>
    <row r="155" spans="2:7" ht="12.75">
      <c r="B155">
        <f t="shared" si="13"/>
        <v>30.799999999999923</v>
      </c>
      <c r="C155">
        <f t="shared" si="14"/>
        <v>1101.0603981922336</v>
      </c>
      <c r="D155">
        <f t="shared" si="16"/>
        <v>-3734.714869960569</v>
      </c>
      <c r="E155" t="e">
        <f t="shared" si="12"/>
        <v>#N/A</v>
      </c>
      <c r="F155" t="e">
        <f t="shared" si="15"/>
        <v>#N/A</v>
      </c>
      <c r="G155" t="e">
        <f t="shared" si="17"/>
        <v>#N/A</v>
      </c>
    </row>
    <row r="156" spans="2:7" ht="12.75">
      <c r="B156">
        <f t="shared" si="13"/>
        <v>30.999999999999922</v>
      </c>
      <c r="C156">
        <f t="shared" si="14"/>
        <v>1108.2101410376379</v>
      </c>
      <c r="D156">
        <f t="shared" si="16"/>
        <v>-3789.48912236291</v>
      </c>
      <c r="E156" t="e">
        <f t="shared" si="12"/>
        <v>#N/A</v>
      </c>
      <c r="F156" t="e">
        <f t="shared" si="15"/>
        <v>#N/A</v>
      </c>
      <c r="G156" t="e">
        <f t="shared" si="17"/>
        <v>#N/A</v>
      </c>
    </row>
    <row r="157" spans="2:7" ht="12.75">
      <c r="B157">
        <f t="shared" si="13"/>
        <v>31.19999999999992</v>
      </c>
      <c r="C157">
        <f t="shared" si="14"/>
        <v>1115.359883883042</v>
      </c>
      <c r="D157">
        <f t="shared" si="16"/>
        <v>-3844.6553747652515</v>
      </c>
      <c r="E157" t="e">
        <f t="shared" si="12"/>
        <v>#N/A</v>
      </c>
      <c r="F157" t="e">
        <f t="shared" si="15"/>
        <v>#N/A</v>
      </c>
      <c r="G157" t="e">
        <f t="shared" si="17"/>
        <v>#N/A</v>
      </c>
    </row>
    <row r="158" spans="2:7" ht="12.75">
      <c r="B158">
        <f t="shared" si="13"/>
        <v>31.39999999999992</v>
      </c>
      <c r="C158">
        <f t="shared" si="14"/>
        <v>1122.509626728446</v>
      </c>
      <c r="D158">
        <f t="shared" si="16"/>
        <v>-3900.213627167593</v>
      </c>
      <c r="E158" t="e">
        <f t="shared" si="12"/>
        <v>#N/A</v>
      </c>
      <c r="F158" t="e">
        <f t="shared" si="15"/>
        <v>#N/A</v>
      </c>
      <c r="G158" t="e">
        <f t="shared" si="17"/>
        <v>#N/A</v>
      </c>
    </row>
    <row r="159" spans="2:7" ht="12.75">
      <c r="B159">
        <f t="shared" si="13"/>
        <v>31.59999999999992</v>
      </c>
      <c r="C159">
        <f t="shared" si="14"/>
        <v>1129.6593695738502</v>
      </c>
      <c r="D159">
        <f t="shared" si="16"/>
        <v>-3956.1638795699346</v>
      </c>
      <c r="E159" t="e">
        <f t="shared" si="12"/>
        <v>#N/A</v>
      </c>
      <c r="F159" t="e">
        <f t="shared" si="15"/>
        <v>#N/A</v>
      </c>
      <c r="G159" t="e">
        <f t="shared" si="17"/>
        <v>#N/A</v>
      </c>
    </row>
    <row r="160" spans="2:7" ht="12.75">
      <c r="B160">
        <f t="shared" si="13"/>
        <v>31.79999999999992</v>
      </c>
      <c r="C160">
        <f t="shared" si="14"/>
        <v>1136.8091124192542</v>
      </c>
      <c r="D160">
        <f t="shared" si="16"/>
        <v>-4012.5061319722754</v>
      </c>
      <c r="E160" t="e">
        <f t="shared" si="12"/>
        <v>#N/A</v>
      </c>
      <c r="F160" t="e">
        <f t="shared" si="15"/>
        <v>#N/A</v>
      </c>
      <c r="G160" t="e">
        <f t="shared" si="17"/>
        <v>#N/A</v>
      </c>
    </row>
    <row r="161" spans="2:7" ht="12.75">
      <c r="B161">
        <f t="shared" si="13"/>
        <v>31.99999999999992</v>
      </c>
      <c r="C161">
        <f t="shared" si="14"/>
        <v>1143.9588552646583</v>
      </c>
      <c r="D161">
        <f t="shared" si="16"/>
        <v>-4069.2403843746165</v>
      </c>
      <c r="E161" t="e">
        <f t="shared" si="12"/>
        <v>#N/A</v>
      </c>
      <c r="F161" t="e">
        <f t="shared" si="15"/>
        <v>#N/A</v>
      </c>
      <c r="G161" t="e">
        <f t="shared" si="17"/>
        <v>#N/A</v>
      </c>
    </row>
    <row r="162" spans="2:7" ht="12.75">
      <c r="B162">
        <f t="shared" si="13"/>
        <v>32.19999999999992</v>
      </c>
      <c r="C162">
        <f t="shared" si="14"/>
        <v>1151.1085981100623</v>
      </c>
      <c r="D162">
        <f t="shared" si="16"/>
        <v>-4126.366636776957</v>
      </c>
      <c r="E162" t="e">
        <f t="shared" si="12"/>
        <v>#N/A</v>
      </c>
      <c r="F162" t="e">
        <f t="shared" si="15"/>
        <v>#N/A</v>
      </c>
      <c r="G162" t="e">
        <f t="shared" si="17"/>
        <v>#N/A</v>
      </c>
    </row>
    <row r="163" spans="2:7" ht="12.75">
      <c r="B163">
        <f t="shared" si="13"/>
        <v>32.39999999999992</v>
      </c>
      <c r="C163">
        <f t="shared" si="14"/>
        <v>1158.2583409554666</v>
      </c>
      <c r="D163">
        <f t="shared" si="16"/>
        <v>-4183.8848891792995</v>
      </c>
      <c r="E163" t="e">
        <f t="shared" si="12"/>
        <v>#N/A</v>
      </c>
      <c r="F163" t="e">
        <f t="shared" si="15"/>
        <v>#N/A</v>
      </c>
      <c r="G163" t="e">
        <f t="shared" si="17"/>
        <v>#N/A</v>
      </c>
    </row>
    <row r="164" spans="2:7" ht="12.75">
      <c r="B164">
        <f t="shared" si="13"/>
        <v>32.59999999999992</v>
      </c>
      <c r="C164">
        <f t="shared" si="14"/>
        <v>1165.4080838008708</v>
      </c>
      <c r="D164">
        <f t="shared" si="16"/>
        <v>-4241.7951415816415</v>
      </c>
      <c r="E164" t="e">
        <f t="shared" si="12"/>
        <v>#N/A</v>
      </c>
      <c r="F164" t="e">
        <f t="shared" si="15"/>
        <v>#N/A</v>
      </c>
      <c r="G164" t="e">
        <f t="shared" si="17"/>
        <v>#N/A</v>
      </c>
    </row>
    <row r="165" spans="2:7" ht="12.75">
      <c r="B165">
        <f t="shared" si="13"/>
        <v>32.799999999999926</v>
      </c>
      <c r="C165">
        <f t="shared" si="14"/>
        <v>1172.557826646275</v>
      </c>
      <c r="D165">
        <f t="shared" si="16"/>
        <v>-4300.097393983984</v>
      </c>
      <c r="E165" t="e">
        <f t="shared" si="12"/>
        <v>#N/A</v>
      </c>
      <c r="F165" t="e">
        <f t="shared" si="15"/>
        <v>#N/A</v>
      </c>
      <c r="G165" t="e">
        <f t="shared" si="17"/>
        <v>#N/A</v>
      </c>
    </row>
    <row r="166" spans="2:7" ht="12.75">
      <c r="B166">
        <f t="shared" si="13"/>
        <v>32.99999999999993</v>
      </c>
      <c r="C166">
        <f t="shared" si="14"/>
        <v>1179.7075694916794</v>
      </c>
      <c r="D166">
        <f t="shared" si="16"/>
        <v>-4358.791646386326</v>
      </c>
      <c r="E166" t="e">
        <f t="shared" si="12"/>
        <v>#N/A</v>
      </c>
      <c r="F166" t="e">
        <f t="shared" si="15"/>
        <v>#N/A</v>
      </c>
      <c r="G166" t="e">
        <f t="shared" si="17"/>
        <v>#N/A</v>
      </c>
    </row>
    <row r="167" spans="2:7" ht="12.75">
      <c r="B167">
        <f t="shared" si="13"/>
        <v>33.19999999999993</v>
      </c>
      <c r="C167">
        <f t="shared" si="14"/>
        <v>1186.8573123370836</v>
      </c>
      <c r="D167">
        <f t="shared" si="16"/>
        <v>-4417.877898788668</v>
      </c>
      <c r="E167" t="e">
        <f t="shared" si="12"/>
        <v>#N/A</v>
      </c>
      <c r="F167" t="e">
        <f t="shared" si="15"/>
        <v>#N/A</v>
      </c>
      <c r="G167" t="e">
        <f t="shared" si="17"/>
        <v>#N/A</v>
      </c>
    </row>
    <row r="168" spans="2:7" ht="12.75">
      <c r="B168">
        <f t="shared" si="13"/>
        <v>33.399999999999935</v>
      </c>
      <c r="C168">
        <f t="shared" si="14"/>
        <v>1194.0070551824879</v>
      </c>
      <c r="D168">
        <f t="shared" si="16"/>
        <v>-4477.35615119101</v>
      </c>
      <c r="E168" t="e">
        <f t="shared" si="12"/>
        <v>#N/A</v>
      </c>
      <c r="F168" t="e">
        <f t="shared" si="15"/>
        <v>#N/A</v>
      </c>
      <c r="G168" t="e">
        <f t="shared" si="17"/>
        <v>#N/A</v>
      </c>
    </row>
    <row r="169" spans="2:7" ht="12.75">
      <c r="B169">
        <f t="shared" si="13"/>
        <v>33.59999999999994</v>
      </c>
      <c r="C169">
        <f t="shared" si="14"/>
        <v>1201.1567980278921</v>
      </c>
      <c r="D169">
        <f t="shared" si="16"/>
        <v>-4537.226403593353</v>
      </c>
      <c r="E169" t="e">
        <f t="shared" si="12"/>
        <v>#N/A</v>
      </c>
      <c r="F169" t="e">
        <f t="shared" si="15"/>
        <v>#N/A</v>
      </c>
      <c r="G169" t="e">
        <f t="shared" si="17"/>
        <v>#N/A</v>
      </c>
    </row>
    <row r="170" spans="2:7" ht="12.75">
      <c r="B170">
        <f t="shared" si="13"/>
        <v>33.79999999999994</v>
      </c>
      <c r="C170">
        <f t="shared" si="14"/>
        <v>1208.3065408732962</v>
      </c>
      <c r="D170">
        <f t="shared" si="16"/>
        <v>-4597.488655995696</v>
      </c>
      <c r="E170" t="e">
        <f t="shared" si="12"/>
        <v>#N/A</v>
      </c>
      <c r="F170" t="e">
        <f t="shared" si="15"/>
        <v>#N/A</v>
      </c>
      <c r="G170" t="e">
        <f t="shared" si="17"/>
        <v>#N/A</v>
      </c>
    </row>
    <row r="171" spans="2:7" ht="12.75">
      <c r="B171">
        <f t="shared" si="13"/>
        <v>33.99999999999994</v>
      </c>
      <c r="C171">
        <f t="shared" si="14"/>
        <v>1215.4562837187004</v>
      </c>
      <c r="D171">
        <f t="shared" si="16"/>
        <v>-4658.142908398037</v>
      </c>
      <c r="E171" t="e">
        <f t="shared" si="12"/>
        <v>#N/A</v>
      </c>
      <c r="F171" t="e">
        <f t="shared" si="15"/>
        <v>#N/A</v>
      </c>
      <c r="G171" t="e">
        <f t="shared" si="17"/>
        <v>#N/A</v>
      </c>
    </row>
    <row r="172" spans="2:7" ht="12.75">
      <c r="B172">
        <f t="shared" si="13"/>
        <v>34.199999999999946</v>
      </c>
      <c r="C172">
        <f t="shared" si="14"/>
        <v>1222.6060265641047</v>
      </c>
      <c r="D172">
        <f t="shared" si="16"/>
        <v>-4719.189160800379</v>
      </c>
      <c r="E172" t="e">
        <f t="shared" si="12"/>
        <v>#N/A</v>
      </c>
      <c r="F172" t="e">
        <f t="shared" si="15"/>
        <v>#N/A</v>
      </c>
      <c r="G172" t="e">
        <f t="shared" si="17"/>
        <v>#N/A</v>
      </c>
    </row>
    <row r="173" spans="2:7" ht="12.75">
      <c r="B173">
        <f t="shared" si="13"/>
        <v>34.39999999999995</v>
      </c>
      <c r="C173">
        <f t="shared" si="14"/>
        <v>1229.755769409509</v>
      </c>
      <c r="D173">
        <f t="shared" si="16"/>
        <v>-4780.627413202722</v>
      </c>
      <c r="E173" t="e">
        <f t="shared" si="12"/>
        <v>#N/A</v>
      </c>
      <c r="F173" t="e">
        <f t="shared" si="15"/>
        <v>#N/A</v>
      </c>
      <c r="G173" t="e">
        <f t="shared" si="17"/>
        <v>#N/A</v>
      </c>
    </row>
    <row r="174" spans="2:7" ht="12.75">
      <c r="B174">
        <f t="shared" si="13"/>
        <v>34.59999999999995</v>
      </c>
      <c r="C174">
        <f t="shared" si="14"/>
        <v>1236.9055122549132</v>
      </c>
      <c r="D174">
        <f t="shared" si="16"/>
        <v>-4842.457665605065</v>
      </c>
      <c r="E174" t="e">
        <f aca="true" t="shared" si="18" ref="E174:E210">IF(D173&gt;=0,D174,#N/A)</f>
        <v>#N/A</v>
      </c>
      <c r="F174" t="e">
        <f t="shared" si="15"/>
        <v>#N/A</v>
      </c>
      <c r="G174" t="e">
        <f t="shared" si="17"/>
        <v>#N/A</v>
      </c>
    </row>
    <row r="175" spans="2:7" ht="12.75">
      <c r="B175">
        <f t="shared" si="13"/>
        <v>34.799999999999955</v>
      </c>
      <c r="C175">
        <f t="shared" si="14"/>
        <v>1244.0552551003175</v>
      </c>
      <c r="D175">
        <f t="shared" si="16"/>
        <v>-4904.679918007407</v>
      </c>
      <c r="E175" t="e">
        <f t="shared" si="18"/>
        <v>#N/A</v>
      </c>
      <c r="F175" t="e">
        <f t="shared" si="15"/>
        <v>#N/A</v>
      </c>
      <c r="G175" t="e">
        <f t="shared" si="17"/>
        <v>#N/A</v>
      </c>
    </row>
    <row r="176" spans="2:7" ht="12.75">
      <c r="B176">
        <f t="shared" si="13"/>
        <v>34.99999999999996</v>
      </c>
      <c r="C176">
        <f t="shared" si="14"/>
        <v>1251.2049979457217</v>
      </c>
      <c r="D176">
        <f t="shared" si="16"/>
        <v>-4967.294170409749</v>
      </c>
      <c r="E176" t="e">
        <f t="shared" si="18"/>
        <v>#N/A</v>
      </c>
      <c r="F176" t="e">
        <f t="shared" si="15"/>
        <v>#N/A</v>
      </c>
      <c r="G176" t="e">
        <f t="shared" si="17"/>
        <v>#N/A</v>
      </c>
    </row>
    <row r="177" spans="2:7" ht="12.75">
      <c r="B177">
        <f t="shared" si="13"/>
        <v>35.19999999999996</v>
      </c>
      <c r="C177">
        <f t="shared" si="14"/>
        <v>1258.354740791126</v>
      </c>
      <c r="D177">
        <f t="shared" si="16"/>
        <v>-5030.300422812091</v>
      </c>
      <c r="E177" t="e">
        <f t="shared" si="18"/>
        <v>#N/A</v>
      </c>
      <c r="F177" t="e">
        <f t="shared" si="15"/>
        <v>#N/A</v>
      </c>
      <c r="G177" t="e">
        <f t="shared" si="17"/>
        <v>#N/A</v>
      </c>
    </row>
    <row r="178" spans="2:7" ht="12.75">
      <c r="B178">
        <f t="shared" si="13"/>
        <v>35.39999999999996</v>
      </c>
      <c r="C178">
        <f t="shared" si="14"/>
        <v>1265.5044836365303</v>
      </c>
      <c r="D178">
        <f t="shared" si="16"/>
        <v>-5093.698675214433</v>
      </c>
      <c r="E178" t="e">
        <f t="shared" si="18"/>
        <v>#N/A</v>
      </c>
      <c r="F178" t="e">
        <f t="shared" si="15"/>
        <v>#N/A</v>
      </c>
      <c r="G178" t="e">
        <f t="shared" si="17"/>
        <v>#N/A</v>
      </c>
    </row>
    <row r="179" spans="2:7" ht="12.75">
      <c r="B179">
        <f t="shared" si="13"/>
        <v>35.599999999999966</v>
      </c>
      <c r="C179">
        <f t="shared" si="14"/>
        <v>1272.6542264819343</v>
      </c>
      <c r="D179">
        <f t="shared" si="16"/>
        <v>-5157.488927616776</v>
      </c>
      <c r="E179" t="e">
        <f t="shared" si="18"/>
        <v>#N/A</v>
      </c>
      <c r="F179" t="e">
        <f t="shared" si="15"/>
        <v>#N/A</v>
      </c>
      <c r="G179" t="e">
        <f t="shared" si="17"/>
        <v>#N/A</v>
      </c>
    </row>
    <row r="180" spans="2:7" ht="12.75">
      <c r="B180">
        <f t="shared" si="13"/>
        <v>35.79999999999997</v>
      </c>
      <c r="C180">
        <f t="shared" si="14"/>
        <v>1279.8039693273386</v>
      </c>
      <c r="D180">
        <f t="shared" si="16"/>
        <v>-5221.671180019119</v>
      </c>
      <c r="E180" t="e">
        <f t="shared" si="18"/>
        <v>#N/A</v>
      </c>
      <c r="F180" t="e">
        <f t="shared" si="15"/>
        <v>#N/A</v>
      </c>
      <c r="G180" t="e">
        <f t="shared" si="17"/>
        <v>#N/A</v>
      </c>
    </row>
    <row r="181" spans="2:7" ht="12.75">
      <c r="B181">
        <f t="shared" si="13"/>
        <v>35.99999999999997</v>
      </c>
      <c r="C181">
        <f t="shared" si="14"/>
        <v>1286.9537121727428</v>
      </c>
      <c r="D181">
        <f t="shared" si="16"/>
        <v>-5286.2454324214605</v>
      </c>
      <c r="E181" t="e">
        <f t="shared" si="18"/>
        <v>#N/A</v>
      </c>
      <c r="F181" t="e">
        <f t="shared" si="15"/>
        <v>#N/A</v>
      </c>
      <c r="G181" t="e">
        <f t="shared" si="17"/>
        <v>#N/A</v>
      </c>
    </row>
    <row r="182" spans="2:7" ht="12.75">
      <c r="B182">
        <f t="shared" si="13"/>
        <v>36.199999999999974</v>
      </c>
      <c r="C182">
        <f t="shared" si="14"/>
        <v>1294.103455018147</v>
      </c>
      <c r="D182">
        <f t="shared" si="16"/>
        <v>-5351.211684823804</v>
      </c>
      <c r="E182" t="e">
        <f t="shared" si="18"/>
        <v>#N/A</v>
      </c>
      <c r="F182" t="e">
        <f t="shared" si="15"/>
        <v>#N/A</v>
      </c>
      <c r="G182" t="e">
        <f t="shared" si="17"/>
        <v>#N/A</v>
      </c>
    </row>
    <row r="183" spans="2:7" ht="12.75">
      <c r="B183">
        <f t="shared" si="13"/>
        <v>36.39999999999998</v>
      </c>
      <c r="C183">
        <f t="shared" si="14"/>
        <v>1301.2531978635513</v>
      </c>
      <c r="D183">
        <f t="shared" si="16"/>
        <v>-5416.569937226146</v>
      </c>
      <c r="E183" t="e">
        <f t="shared" si="18"/>
        <v>#N/A</v>
      </c>
      <c r="F183" t="e">
        <f t="shared" si="15"/>
        <v>#N/A</v>
      </c>
      <c r="G183" t="e">
        <f t="shared" si="17"/>
        <v>#N/A</v>
      </c>
    </row>
    <row r="184" spans="2:7" ht="12.75">
      <c r="B184">
        <f t="shared" si="13"/>
        <v>36.59999999999998</v>
      </c>
      <c r="C184">
        <f t="shared" si="14"/>
        <v>1308.4029407089556</v>
      </c>
      <c r="D184">
        <f t="shared" si="16"/>
        <v>-5482.320189628488</v>
      </c>
      <c r="E184" t="e">
        <f t="shared" si="18"/>
        <v>#N/A</v>
      </c>
      <c r="F184" t="e">
        <f t="shared" si="15"/>
        <v>#N/A</v>
      </c>
      <c r="G184" t="e">
        <f t="shared" si="17"/>
        <v>#N/A</v>
      </c>
    </row>
    <row r="185" spans="2:7" ht="12.75">
      <c r="B185">
        <f t="shared" si="13"/>
        <v>36.79999999999998</v>
      </c>
      <c r="C185">
        <f t="shared" si="14"/>
        <v>1315.5526835543599</v>
      </c>
      <c r="D185">
        <f t="shared" si="16"/>
        <v>-5548.462442030829</v>
      </c>
      <c r="E185" t="e">
        <f t="shared" si="18"/>
        <v>#N/A</v>
      </c>
      <c r="F185" t="e">
        <f t="shared" si="15"/>
        <v>#N/A</v>
      </c>
      <c r="G185" t="e">
        <f t="shared" si="17"/>
        <v>#N/A</v>
      </c>
    </row>
    <row r="186" spans="2:7" ht="12.75">
      <c r="B186">
        <f t="shared" si="13"/>
        <v>36.999999999999986</v>
      </c>
      <c r="C186">
        <f t="shared" si="14"/>
        <v>1322.7024263997641</v>
      </c>
      <c r="D186">
        <f t="shared" si="16"/>
        <v>-5614.996694433172</v>
      </c>
      <c r="E186" t="e">
        <f t="shared" si="18"/>
        <v>#N/A</v>
      </c>
      <c r="F186" t="e">
        <f t="shared" si="15"/>
        <v>#N/A</v>
      </c>
      <c r="G186" t="e">
        <f t="shared" si="17"/>
        <v>#N/A</v>
      </c>
    </row>
    <row r="187" spans="2:7" ht="12.75">
      <c r="B187">
        <f t="shared" si="13"/>
        <v>37.19999999999999</v>
      </c>
      <c r="C187">
        <f t="shared" si="14"/>
        <v>1329.8521692451682</v>
      </c>
      <c r="D187">
        <f t="shared" si="16"/>
        <v>-5681.922946835515</v>
      </c>
      <c r="E187" t="e">
        <f t="shared" si="18"/>
        <v>#N/A</v>
      </c>
      <c r="F187" t="e">
        <f t="shared" si="15"/>
        <v>#N/A</v>
      </c>
      <c r="G187" t="e">
        <f t="shared" si="17"/>
        <v>#N/A</v>
      </c>
    </row>
    <row r="188" spans="2:7" ht="12.75">
      <c r="B188">
        <f t="shared" si="13"/>
        <v>37.39999999999999</v>
      </c>
      <c r="C188">
        <f t="shared" si="14"/>
        <v>1337.0019120905724</v>
      </c>
      <c r="D188">
        <f t="shared" si="16"/>
        <v>-5749.2411992378575</v>
      </c>
      <c r="E188" t="e">
        <f t="shared" si="18"/>
        <v>#N/A</v>
      </c>
      <c r="F188" t="e">
        <f t="shared" si="15"/>
        <v>#N/A</v>
      </c>
      <c r="G188" t="e">
        <f t="shared" si="17"/>
        <v>#N/A</v>
      </c>
    </row>
    <row r="189" spans="2:7" ht="12.75">
      <c r="B189">
        <f t="shared" si="13"/>
        <v>37.599999999999994</v>
      </c>
      <c r="C189">
        <f t="shared" si="14"/>
        <v>1344.1516549359767</v>
      </c>
      <c r="D189">
        <f t="shared" si="16"/>
        <v>-5816.9514516402</v>
      </c>
      <c r="E189" t="e">
        <f t="shared" si="18"/>
        <v>#N/A</v>
      </c>
      <c r="F189" t="e">
        <f t="shared" si="15"/>
        <v>#N/A</v>
      </c>
      <c r="G189" t="e">
        <f t="shared" si="17"/>
        <v>#N/A</v>
      </c>
    </row>
    <row r="190" spans="2:7" ht="12.75">
      <c r="B190">
        <f t="shared" si="13"/>
        <v>37.8</v>
      </c>
      <c r="C190">
        <f t="shared" si="14"/>
        <v>1351.301397781381</v>
      </c>
      <c r="D190">
        <f t="shared" si="16"/>
        <v>-5885.0537040425415</v>
      </c>
      <c r="E190" t="e">
        <f t="shared" si="18"/>
        <v>#N/A</v>
      </c>
      <c r="F190" t="e">
        <f t="shared" si="15"/>
        <v>#N/A</v>
      </c>
      <c r="G190" t="e">
        <f t="shared" si="17"/>
        <v>#N/A</v>
      </c>
    </row>
    <row r="191" spans="2:7" ht="12.75">
      <c r="B191">
        <f t="shared" si="13"/>
        <v>38</v>
      </c>
      <c r="C191">
        <f t="shared" si="14"/>
        <v>1358.4511406267852</v>
      </c>
      <c r="D191">
        <f t="shared" si="16"/>
        <v>-5953.547956444885</v>
      </c>
      <c r="E191" t="e">
        <f t="shared" si="18"/>
        <v>#N/A</v>
      </c>
      <c r="F191" t="e">
        <f t="shared" si="15"/>
        <v>#N/A</v>
      </c>
      <c r="G191" t="e">
        <f t="shared" si="17"/>
        <v>#N/A</v>
      </c>
    </row>
    <row r="192" spans="2:7" ht="12.75">
      <c r="B192">
        <f t="shared" si="13"/>
        <v>38.2</v>
      </c>
      <c r="C192">
        <f t="shared" si="14"/>
        <v>1365.6008834721895</v>
      </c>
      <c r="D192">
        <f t="shared" si="16"/>
        <v>-6022.434208847228</v>
      </c>
      <c r="E192" t="e">
        <f t="shared" si="18"/>
        <v>#N/A</v>
      </c>
      <c r="F192" t="e">
        <f t="shared" si="15"/>
        <v>#N/A</v>
      </c>
      <c r="G192" t="e">
        <f t="shared" si="17"/>
        <v>#N/A</v>
      </c>
    </row>
    <row r="193" spans="2:7" ht="12.75">
      <c r="B193">
        <f t="shared" si="13"/>
        <v>38.400000000000006</v>
      </c>
      <c r="C193">
        <f t="shared" si="14"/>
        <v>1372.7506263175937</v>
      </c>
      <c r="D193">
        <f t="shared" si="16"/>
        <v>-6091.71246124957</v>
      </c>
      <c r="E193" t="e">
        <f t="shared" si="18"/>
        <v>#N/A</v>
      </c>
      <c r="F193" t="e">
        <f t="shared" si="15"/>
        <v>#N/A</v>
      </c>
      <c r="G193" t="e">
        <f t="shared" si="17"/>
        <v>#N/A</v>
      </c>
    </row>
    <row r="194" spans="2:7" ht="12.75">
      <c r="B194">
        <f t="shared" si="13"/>
        <v>38.60000000000001</v>
      </c>
      <c r="C194">
        <f t="shared" si="14"/>
        <v>1379.900369162998</v>
      </c>
      <c r="D194">
        <f t="shared" si="16"/>
        <v>-6161.382713651912</v>
      </c>
      <c r="E194" t="e">
        <f t="shared" si="18"/>
        <v>#N/A</v>
      </c>
      <c r="F194" t="e">
        <f t="shared" si="15"/>
        <v>#N/A</v>
      </c>
      <c r="G194" t="e">
        <f t="shared" si="17"/>
        <v>#N/A</v>
      </c>
    </row>
    <row r="195" spans="2:7" ht="12.75">
      <c r="B195">
        <f aca="true" t="shared" si="19" ref="B195:B210">B194+$A$3</f>
        <v>38.80000000000001</v>
      </c>
      <c r="C195">
        <f aca="true" t="shared" si="20" ref="C195:C210">$A$2*COS($A$1*PI()/180)*B195</f>
        <v>1387.050112008402</v>
      </c>
      <c r="D195">
        <f t="shared" si="16"/>
        <v>-6231.444966054255</v>
      </c>
      <c r="E195" t="e">
        <f t="shared" si="18"/>
        <v>#N/A</v>
      </c>
      <c r="F195" t="e">
        <f aca="true" t="shared" si="21" ref="F195:F210">IF(D194&gt;=0,C195,#N/A)</f>
        <v>#N/A</v>
      </c>
      <c r="G195" t="e">
        <f t="shared" si="17"/>
        <v>#N/A</v>
      </c>
    </row>
    <row r="196" spans="2:7" ht="12.75">
      <c r="B196">
        <f t="shared" si="19"/>
        <v>39.000000000000014</v>
      </c>
      <c r="C196">
        <f t="shared" si="20"/>
        <v>1394.1998548538063</v>
      </c>
      <c r="D196">
        <f aca="true" t="shared" si="22" ref="D196:D209">$A$2*SIN($A$1*PI()/180)*B196-0.5*9.8*B196^2+$A$4</f>
        <v>-6301.899218456598</v>
      </c>
      <c r="E196" t="e">
        <f t="shared" si="18"/>
        <v>#N/A</v>
      </c>
      <c r="F196" t="e">
        <f t="shared" si="21"/>
        <v>#N/A</v>
      </c>
      <c r="G196" t="e">
        <f t="shared" si="17"/>
        <v>#N/A</v>
      </c>
    </row>
    <row r="197" spans="2:7" ht="12.75">
      <c r="B197">
        <f t="shared" si="19"/>
        <v>39.20000000000002</v>
      </c>
      <c r="C197">
        <f t="shared" si="20"/>
        <v>1401.3495976992106</v>
      </c>
      <c r="D197">
        <f t="shared" si="22"/>
        <v>-6372.745470858939</v>
      </c>
      <c r="E197" t="e">
        <f t="shared" si="18"/>
        <v>#N/A</v>
      </c>
      <c r="F197" t="e">
        <f t="shared" si="21"/>
        <v>#N/A</v>
      </c>
      <c r="G197" t="e">
        <f aca="true" t="shared" si="23" ref="G197:G209">IF(D197&gt;=0,SQRT(($A$2*COS($A$1*PI()/180))^2+($A$2*SIN($A$1*PI()/180)-9.8*B197)^2),#N/A)</f>
        <v>#N/A</v>
      </c>
    </row>
    <row r="198" spans="2:7" ht="12.75">
      <c r="B198">
        <f t="shared" si="19"/>
        <v>39.40000000000002</v>
      </c>
      <c r="C198">
        <f t="shared" si="20"/>
        <v>1408.4993405446148</v>
      </c>
      <c r="D198">
        <f t="shared" si="22"/>
        <v>-6443.983723261282</v>
      </c>
      <c r="E198" t="e">
        <f t="shared" si="18"/>
        <v>#N/A</v>
      </c>
      <c r="F198" t="e">
        <f t="shared" si="21"/>
        <v>#N/A</v>
      </c>
      <c r="G198" t="e">
        <f t="shared" si="23"/>
        <v>#N/A</v>
      </c>
    </row>
    <row r="199" spans="2:7" ht="12.75">
      <c r="B199">
        <f t="shared" si="19"/>
        <v>39.60000000000002</v>
      </c>
      <c r="C199">
        <f t="shared" si="20"/>
        <v>1415.649083390019</v>
      </c>
      <c r="D199">
        <f t="shared" si="22"/>
        <v>-6515.613975663625</v>
      </c>
      <c r="E199" t="e">
        <f t="shared" si="18"/>
        <v>#N/A</v>
      </c>
      <c r="F199" t="e">
        <f t="shared" si="21"/>
        <v>#N/A</v>
      </c>
      <c r="G199" t="e">
        <f t="shared" si="23"/>
        <v>#N/A</v>
      </c>
    </row>
    <row r="200" spans="2:7" ht="12.75">
      <c r="B200">
        <f t="shared" si="19"/>
        <v>39.800000000000026</v>
      </c>
      <c r="C200">
        <f t="shared" si="20"/>
        <v>1422.7988262354233</v>
      </c>
      <c r="D200">
        <f t="shared" si="22"/>
        <v>-6587.636228065967</v>
      </c>
      <c r="E200" t="e">
        <f t="shared" si="18"/>
        <v>#N/A</v>
      </c>
      <c r="F200" t="e">
        <f t="shared" si="21"/>
        <v>#N/A</v>
      </c>
      <c r="G200" t="e">
        <f t="shared" si="23"/>
        <v>#N/A</v>
      </c>
    </row>
    <row r="201" spans="2:7" ht="12" customHeight="1">
      <c r="B201">
        <f t="shared" si="19"/>
        <v>40.00000000000003</v>
      </c>
      <c r="C201">
        <f t="shared" si="20"/>
        <v>1429.9485690808276</v>
      </c>
      <c r="D201">
        <f t="shared" si="22"/>
        <v>-6660.05048046831</v>
      </c>
      <c r="E201" t="e">
        <f t="shared" si="18"/>
        <v>#N/A</v>
      </c>
      <c r="F201" t="e">
        <f t="shared" si="21"/>
        <v>#N/A</v>
      </c>
      <c r="G201" t="e">
        <f t="shared" si="23"/>
        <v>#N/A</v>
      </c>
    </row>
    <row r="202" spans="2:7" ht="12.75">
      <c r="B202">
        <f t="shared" si="19"/>
        <v>40.20000000000003</v>
      </c>
      <c r="C202">
        <f t="shared" si="20"/>
        <v>1437.0983119262319</v>
      </c>
      <c r="D202">
        <f t="shared" si="22"/>
        <v>-6732.856732870652</v>
      </c>
      <c r="E202" t="e">
        <f t="shared" si="18"/>
        <v>#N/A</v>
      </c>
      <c r="F202" t="e">
        <f t="shared" si="21"/>
        <v>#N/A</v>
      </c>
      <c r="G202" t="e">
        <f t="shared" si="23"/>
        <v>#N/A</v>
      </c>
    </row>
    <row r="203" spans="2:7" ht="12.75">
      <c r="B203">
        <f t="shared" si="19"/>
        <v>40.400000000000034</v>
      </c>
      <c r="C203">
        <f t="shared" si="20"/>
        <v>1444.248054771636</v>
      </c>
      <c r="D203">
        <f t="shared" si="22"/>
        <v>-6806.0549852729955</v>
      </c>
      <c r="E203" t="e">
        <f t="shared" si="18"/>
        <v>#N/A</v>
      </c>
      <c r="F203" t="e">
        <f t="shared" si="21"/>
        <v>#N/A</v>
      </c>
      <c r="G203" t="e">
        <f t="shared" si="23"/>
        <v>#N/A</v>
      </c>
    </row>
    <row r="204" spans="2:7" ht="12.75">
      <c r="B204">
        <f t="shared" si="19"/>
        <v>40.60000000000004</v>
      </c>
      <c r="C204">
        <f t="shared" si="20"/>
        <v>1451.3977976170402</v>
      </c>
      <c r="D204">
        <f t="shared" si="22"/>
        <v>-6879.645237675338</v>
      </c>
      <c r="E204" t="e">
        <f t="shared" si="18"/>
        <v>#N/A</v>
      </c>
      <c r="F204" t="e">
        <f t="shared" si="21"/>
        <v>#N/A</v>
      </c>
      <c r="G204" t="e">
        <f t="shared" si="23"/>
        <v>#N/A</v>
      </c>
    </row>
    <row r="205" spans="2:7" ht="12.75">
      <c r="B205">
        <f t="shared" si="19"/>
        <v>40.80000000000004</v>
      </c>
      <c r="C205">
        <f t="shared" si="20"/>
        <v>1458.5475404624444</v>
      </c>
      <c r="D205">
        <f t="shared" si="22"/>
        <v>-6953.627490077681</v>
      </c>
      <c r="E205" t="e">
        <f t="shared" si="18"/>
        <v>#N/A</v>
      </c>
      <c r="F205" t="e">
        <f t="shared" si="21"/>
        <v>#N/A</v>
      </c>
      <c r="G205" t="e">
        <f t="shared" si="23"/>
        <v>#N/A</v>
      </c>
    </row>
    <row r="206" spans="2:7" ht="12.75">
      <c r="B206">
        <f t="shared" si="19"/>
        <v>41.00000000000004</v>
      </c>
      <c r="C206">
        <f t="shared" si="20"/>
        <v>1465.6972833078487</v>
      </c>
      <c r="D206">
        <f t="shared" si="22"/>
        <v>-7028.0017424800235</v>
      </c>
      <c r="E206" t="e">
        <f t="shared" si="18"/>
        <v>#N/A</v>
      </c>
      <c r="F206" t="e">
        <f t="shared" si="21"/>
        <v>#N/A</v>
      </c>
      <c r="G206" t="e">
        <f t="shared" si="23"/>
        <v>#N/A</v>
      </c>
    </row>
    <row r="207" spans="2:7" ht="12.75">
      <c r="B207">
        <f t="shared" si="19"/>
        <v>41.200000000000045</v>
      </c>
      <c r="C207">
        <f t="shared" si="20"/>
        <v>1472.847026153253</v>
      </c>
      <c r="D207">
        <f t="shared" si="22"/>
        <v>-7102.767994882365</v>
      </c>
      <c r="E207" t="e">
        <f t="shared" si="18"/>
        <v>#N/A</v>
      </c>
      <c r="F207" t="e">
        <f t="shared" si="21"/>
        <v>#N/A</v>
      </c>
      <c r="G207" t="e">
        <f t="shared" si="23"/>
        <v>#N/A</v>
      </c>
    </row>
    <row r="208" spans="2:7" ht="12.75">
      <c r="B208">
        <f t="shared" si="19"/>
        <v>41.40000000000005</v>
      </c>
      <c r="C208">
        <f t="shared" si="20"/>
        <v>1479.9967689986572</v>
      </c>
      <c r="D208">
        <f t="shared" si="22"/>
        <v>-7177.926247284709</v>
      </c>
      <c r="E208" t="e">
        <f t="shared" si="18"/>
        <v>#N/A</v>
      </c>
      <c r="F208" t="e">
        <f t="shared" si="21"/>
        <v>#N/A</v>
      </c>
      <c r="G208" t="e">
        <f t="shared" si="23"/>
        <v>#N/A</v>
      </c>
    </row>
    <row r="209" spans="2:7" ht="12.75">
      <c r="B209">
        <f t="shared" si="19"/>
        <v>41.60000000000005</v>
      </c>
      <c r="C209">
        <f t="shared" si="20"/>
        <v>1487.1465118440615</v>
      </c>
      <c r="D209">
        <f t="shared" si="22"/>
        <v>-7253.476499687052</v>
      </c>
      <c r="E209" t="e">
        <f t="shared" si="18"/>
        <v>#N/A</v>
      </c>
      <c r="F209" t="e">
        <f t="shared" si="21"/>
        <v>#N/A</v>
      </c>
      <c r="G209" t="e">
        <f t="shared" si="23"/>
        <v>#N/A</v>
      </c>
    </row>
    <row r="210" spans="2:7" ht="12.75" hidden="1">
      <c r="B210">
        <f t="shared" si="19"/>
        <v>41.800000000000054</v>
      </c>
      <c r="C210">
        <f t="shared" si="20"/>
        <v>1494.2962546894657</v>
      </c>
      <c r="D210">
        <f>$A$2*SIN($A$1*2*PI()/360)*B210-0.5*9.8*B210^2+$A$4</f>
        <v>-7329.418752089394</v>
      </c>
      <c r="E210" t="e">
        <f t="shared" si="18"/>
        <v>#N/A</v>
      </c>
      <c r="F210" t="e">
        <f t="shared" si="21"/>
        <v>#N/A</v>
      </c>
      <c r="G210">
        <f>SQRT(($A$2*COS($A$1*PI()/180))^2+($A$2*SIN($A$1*PI()/180)-9.8*B210)^2)</f>
        <v>382.36606483964044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Hills Road Sixth Form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mhadden</dc:creator>
  <cp:keywords/>
  <dc:description/>
  <cp:lastModifiedBy>mhadden</cp:lastModifiedBy>
  <dcterms:created xsi:type="dcterms:W3CDTF">2001-11-01T12:55:38Z</dcterms:created>
  <dcterms:modified xsi:type="dcterms:W3CDTF">2002-06-27T11:56:59Z</dcterms:modified>
  <cp:category/>
  <cp:version/>
  <cp:contentType/>
  <cp:contentStatus/>
</cp:coreProperties>
</file>